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0" yWindow="0" windowWidth="25600" windowHeight="16060"/>
  </bookViews>
  <sheets>
    <sheet name="Tagesplan 5 - Tabelle 1" sheetId="1" r:id="rId1"/>
    <sheet name="Vorrunde - Tabelle 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5" i="2" l="1"/>
  <c r="AB5" i="2"/>
  <c r="AC5" i="2"/>
  <c r="AD5" i="2"/>
  <c r="AA6" i="2"/>
  <c r="AB6" i="2"/>
  <c r="AC6" i="2"/>
  <c r="AD6" i="2"/>
  <c r="AA7" i="2"/>
  <c r="AB7" i="2"/>
  <c r="AC7" i="2"/>
  <c r="AD7" i="2"/>
  <c r="AA8" i="2"/>
  <c r="AB8" i="2"/>
  <c r="AC8" i="2"/>
  <c r="AD8" i="2"/>
  <c r="AA9" i="2"/>
  <c r="AB9" i="2"/>
  <c r="AC9" i="2"/>
  <c r="AD9" i="2"/>
  <c r="AA10" i="2"/>
  <c r="AB10" i="2"/>
  <c r="AC10" i="2"/>
  <c r="AD10" i="2"/>
  <c r="AA11" i="2"/>
  <c r="AB11" i="2"/>
  <c r="AC11" i="2"/>
  <c r="AD11" i="2"/>
  <c r="AA12" i="2"/>
  <c r="AB12" i="2"/>
  <c r="AC12" i="2"/>
  <c r="AD12" i="2"/>
  <c r="AA13" i="2"/>
  <c r="AB13" i="2"/>
  <c r="AC13" i="2"/>
  <c r="AD13" i="2"/>
  <c r="AA14" i="2"/>
  <c r="AB14" i="2"/>
  <c r="AC14" i="2"/>
  <c r="AD14" i="2"/>
  <c r="AA15" i="2"/>
  <c r="AB15" i="2"/>
  <c r="AC15" i="2"/>
  <c r="AD15" i="2"/>
  <c r="AA16" i="2"/>
  <c r="AB16" i="2"/>
  <c r="AC16" i="2"/>
  <c r="AD16" i="2"/>
  <c r="AA17" i="2"/>
  <c r="AB17" i="2"/>
  <c r="AC17" i="2"/>
  <c r="AD17" i="2"/>
  <c r="AD21" i="2"/>
  <c r="AC21" i="2"/>
  <c r="AB21" i="2"/>
  <c r="AA21" i="2"/>
  <c r="W5" i="2"/>
  <c r="X5" i="2"/>
  <c r="Y5" i="2"/>
  <c r="Z5" i="2"/>
  <c r="W6" i="2"/>
  <c r="X6" i="2"/>
  <c r="Y6" i="2"/>
  <c r="Z6" i="2"/>
  <c r="W7" i="2"/>
  <c r="X7" i="2"/>
  <c r="Y7" i="2"/>
  <c r="Z7" i="2"/>
  <c r="W8" i="2"/>
  <c r="X8" i="2"/>
  <c r="Y8" i="2"/>
  <c r="Z8" i="2"/>
  <c r="W9" i="2"/>
  <c r="X9" i="2"/>
  <c r="Y9" i="2"/>
  <c r="Z9" i="2"/>
  <c r="W10" i="2"/>
  <c r="X10" i="2"/>
  <c r="Y10" i="2"/>
  <c r="Z10" i="2"/>
  <c r="W11" i="2"/>
  <c r="X11" i="2"/>
  <c r="Y11" i="2"/>
  <c r="Z11" i="2"/>
  <c r="W12" i="2"/>
  <c r="X12" i="2"/>
  <c r="Y12" i="2"/>
  <c r="Z12" i="2"/>
  <c r="W13" i="2"/>
  <c r="X13" i="2"/>
  <c r="Y13" i="2"/>
  <c r="Z13" i="2"/>
  <c r="W14" i="2"/>
  <c r="X14" i="2"/>
  <c r="Y14" i="2"/>
  <c r="Z14" i="2"/>
  <c r="Y18" i="2"/>
  <c r="Z18" i="2"/>
  <c r="Y19" i="2"/>
  <c r="Z19" i="2"/>
  <c r="Y20" i="2"/>
  <c r="Z20" i="2"/>
  <c r="Z21" i="2"/>
  <c r="Y21" i="2"/>
  <c r="X21" i="2"/>
  <c r="W21" i="2"/>
  <c r="D13" i="2"/>
  <c r="S5" i="2"/>
  <c r="C13" i="2"/>
  <c r="T5" i="2"/>
  <c r="U5" i="2"/>
  <c r="V5" i="2"/>
  <c r="D14" i="2"/>
  <c r="S6" i="2"/>
  <c r="C14" i="2"/>
  <c r="T6" i="2"/>
  <c r="U6" i="2"/>
  <c r="V6" i="2"/>
  <c r="H13" i="2"/>
  <c r="S7" i="2"/>
  <c r="G13" i="2"/>
  <c r="T7" i="2"/>
  <c r="U7" i="2"/>
  <c r="V7" i="2"/>
  <c r="H14" i="2"/>
  <c r="S8" i="2"/>
  <c r="G14" i="2"/>
  <c r="T8" i="2"/>
  <c r="U8" i="2"/>
  <c r="V8" i="2"/>
  <c r="L13" i="2"/>
  <c r="S9" i="2"/>
  <c r="K13" i="2"/>
  <c r="T9" i="2"/>
  <c r="U9" i="2"/>
  <c r="V9" i="2"/>
  <c r="L14" i="2"/>
  <c r="S10" i="2"/>
  <c r="K14" i="2"/>
  <c r="T10" i="2"/>
  <c r="U10" i="2"/>
  <c r="V10" i="2"/>
  <c r="P13" i="2"/>
  <c r="S11" i="2"/>
  <c r="O13" i="2"/>
  <c r="T11" i="2"/>
  <c r="U11" i="2"/>
  <c r="V11" i="2"/>
  <c r="P14" i="2"/>
  <c r="S12" i="2"/>
  <c r="O14" i="2"/>
  <c r="T12" i="2"/>
  <c r="U12" i="2"/>
  <c r="V12" i="2"/>
  <c r="U15" i="2"/>
  <c r="V15" i="2"/>
  <c r="U16" i="2"/>
  <c r="V16" i="2"/>
  <c r="U17" i="2"/>
  <c r="V17" i="2"/>
  <c r="U18" i="2"/>
  <c r="V18" i="2"/>
  <c r="U19" i="2"/>
  <c r="V19" i="2"/>
  <c r="U20" i="2"/>
  <c r="V20" i="2"/>
  <c r="V21" i="2"/>
  <c r="U21" i="2"/>
  <c r="T21" i="2"/>
  <c r="S21" i="2"/>
  <c r="D11" i="2"/>
  <c r="O5" i="2"/>
  <c r="C11" i="2"/>
  <c r="P5" i="2"/>
  <c r="Q5" i="2"/>
  <c r="R5" i="2"/>
  <c r="D12" i="2"/>
  <c r="O6" i="2"/>
  <c r="C12" i="2"/>
  <c r="P6" i="2"/>
  <c r="Q6" i="2"/>
  <c r="R6" i="2"/>
  <c r="H11" i="2"/>
  <c r="O7" i="2"/>
  <c r="G11" i="2"/>
  <c r="P7" i="2"/>
  <c r="Q7" i="2"/>
  <c r="R7" i="2"/>
  <c r="H12" i="2"/>
  <c r="O8" i="2"/>
  <c r="G12" i="2"/>
  <c r="P8" i="2"/>
  <c r="Q8" i="2"/>
  <c r="R8" i="2"/>
  <c r="L11" i="2"/>
  <c r="O9" i="2"/>
  <c r="K11" i="2"/>
  <c r="P9" i="2"/>
  <c r="Q9" i="2"/>
  <c r="R9" i="2"/>
  <c r="L12" i="2"/>
  <c r="O10" i="2"/>
  <c r="K12" i="2"/>
  <c r="P10" i="2"/>
  <c r="Q10" i="2"/>
  <c r="R10" i="2"/>
  <c r="Q13" i="2"/>
  <c r="R13" i="2"/>
  <c r="Q14" i="2"/>
  <c r="R14" i="2"/>
  <c r="Q15" i="2"/>
  <c r="R15" i="2"/>
  <c r="Q16" i="2"/>
  <c r="R16" i="2"/>
  <c r="Q17" i="2"/>
  <c r="R17" i="2"/>
  <c r="Q18" i="2"/>
  <c r="R18" i="2"/>
  <c r="Q19" i="2"/>
  <c r="R19" i="2"/>
  <c r="Q20" i="2"/>
  <c r="R20" i="2"/>
  <c r="R21" i="2"/>
  <c r="Q21" i="2"/>
  <c r="P21" i="2"/>
  <c r="O21" i="2"/>
  <c r="D9" i="2"/>
  <c r="K5" i="2"/>
  <c r="C9" i="2"/>
  <c r="L5" i="2"/>
  <c r="M5" i="2"/>
  <c r="N5" i="2"/>
  <c r="D10" i="2"/>
  <c r="K6" i="2"/>
  <c r="C10" i="2"/>
  <c r="L6" i="2"/>
  <c r="M6" i="2"/>
  <c r="N6" i="2"/>
  <c r="H9" i="2"/>
  <c r="K7" i="2"/>
  <c r="G9" i="2"/>
  <c r="L7" i="2"/>
  <c r="M7" i="2"/>
  <c r="N7" i="2"/>
  <c r="H10" i="2"/>
  <c r="K8" i="2"/>
  <c r="G10" i="2"/>
  <c r="L8" i="2"/>
  <c r="M8" i="2"/>
  <c r="N8" i="2"/>
  <c r="M11" i="2"/>
  <c r="N11" i="2"/>
  <c r="M12" i="2"/>
  <c r="N12" i="2"/>
  <c r="M13" i="2"/>
  <c r="N13" i="2"/>
  <c r="M14" i="2"/>
  <c r="N14" i="2"/>
  <c r="M15" i="2"/>
  <c r="N15" i="2"/>
  <c r="M16" i="2"/>
  <c r="N16" i="2"/>
  <c r="M17" i="2"/>
  <c r="N17" i="2"/>
  <c r="M18" i="2"/>
  <c r="N18" i="2"/>
  <c r="M19" i="2"/>
  <c r="N19" i="2"/>
  <c r="M20" i="2"/>
  <c r="N20" i="2"/>
  <c r="N21" i="2"/>
  <c r="M21" i="2"/>
  <c r="L21" i="2"/>
  <c r="K21" i="2"/>
  <c r="D7" i="2"/>
  <c r="G5" i="2"/>
  <c r="C7" i="2"/>
  <c r="H5" i="2"/>
  <c r="I5" i="2"/>
  <c r="J5" i="2"/>
  <c r="D8" i="2"/>
  <c r="G6" i="2"/>
  <c r="C8" i="2"/>
  <c r="H6" i="2"/>
  <c r="I6" i="2"/>
  <c r="J6" i="2"/>
  <c r="I9" i="2"/>
  <c r="J9" i="2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J21" i="2"/>
  <c r="I21" i="2"/>
  <c r="H21" i="2"/>
  <c r="G21" i="2"/>
  <c r="E7" i="2"/>
  <c r="F7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F21" i="2"/>
  <c r="E21" i="2"/>
  <c r="D21" i="2"/>
  <c r="C21" i="2"/>
  <c r="A13" i="2"/>
  <c r="A11" i="2"/>
  <c r="A9" i="2"/>
  <c r="A7" i="2"/>
  <c r="A5" i="2"/>
  <c r="AA1" i="2"/>
  <c r="W1" i="2"/>
  <c r="S1" i="2"/>
  <c r="O1" i="2"/>
  <c r="K1" i="2"/>
  <c r="G1" i="2"/>
  <c r="C1" i="2"/>
  <c r="B40" i="1"/>
  <c r="C38" i="1"/>
  <c r="B38" i="1"/>
  <c r="B36" i="1"/>
  <c r="C34" i="1"/>
  <c r="B34" i="1"/>
  <c r="C32" i="1"/>
  <c r="B32" i="1"/>
  <c r="C30" i="1"/>
  <c r="B30" i="1"/>
  <c r="C28" i="1"/>
  <c r="B28" i="1"/>
  <c r="C26" i="1"/>
  <c r="B26" i="1"/>
  <c r="C24" i="1"/>
  <c r="B24" i="1"/>
  <c r="C22" i="1"/>
  <c r="B22" i="1"/>
</calcChain>
</file>

<file path=xl/sharedStrings.xml><?xml version="1.0" encoding="utf-8"?>
<sst xmlns="http://schemas.openxmlformats.org/spreadsheetml/2006/main" count="111" uniqueCount="53">
  <si>
    <t>Ostschweizermeisterschaft Halle 2016</t>
  </si>
  <si>
    <t>Kat.</t>
  </si>
  <si>
    <t>U 14</t>
  </si>
  <si>
    <t>Mannschaften</t>
  </si>
  <si>
    <r>
      <rPr>
        <b/>
        <sz val="19"/>
        <color indexed="8"/>
        <rFont val="Arial"/>
      </rPr>
      <t>Gruppe</t>
    </r>
    <r>
      <rPr>
        <b/>
        <sz val="16"/>
        <color indexed="8"/>
        <rFont val="Arial"/>
      </rPr>
      <t xml:space="preserve"> 1</t>
    </r>
  </si>
  <si>
    <t>Riwi</t>
  </si>
  <si>
    <t>Ettenhausen</t>
  </si>
  <si>
    <t xml:space="preserve">Affeltrangen 1 </t>
  </si>
  <si>
    <t>Affeltrangen 2</t>
  </si>
  <si>
    <t>Spielort :  Franz Reiter Strasse 19   Halle in Höchst  </t>
  </si>
  <si>
    <t>Spielbeginn 10.00 h</t>
  </si>
  <si>
    <t>Spielleiter:</t>
  </si>
  <si>
    <t xml:space="preserve">Werner Schlattinger
</t>
  </si>
  <si>
    <t>Tel: 077 480 23 80</t>
  </si>
  <si>
    <t>Es wird auf 2 Sätze gespielt, maximal 15 Punkte (Time Out ist erlaubt)</t>
  </si>
  <si>
    <t>Ein gewonnener Satz wird mit 2 Punkten gewertet.</t>
  </si>
  <si>
    <t>Vorrunde</t>
  </si>
  <si>
    <t>Spiel</t>
  </si>
  <si>
    <t>Mannschaft A</t>
  </si>
  <si>
    <t>Mannschaft B</t>
  </si>
  <si>
    <t>Schiedsrichter</t>
  </si>
  <si>
    <t>1. Satz</t>
  </si>
  <si>
    <t>2. Satz</t>
  </si>
  <si>
    <t>10.00Uhr</t>
  </si>
  <si>
    <t>Diepoldsau 1</t>
  </si>
  <si>
    <t>Höchst</t>
  </si>
  <si>
    <t>Bälle A</t>
  </si>
  <si>
    <t>Bälle B</t>
  </si>
  <si>
    <t>+/-</t>
  </si>
  <si>
    <t>Pkt.</t>
  </si>
  <si>
    <t>Punkte</t>
  </si>
  <si>
    <t>Mannschaft 6</t>
  </si>
  <si>
    <t>3. Satz</t>
  </si>
  <si>
    <t>Mannschaft 7</t>
  </si>
  <si>
    <t>Totalisierung</t>
  </si>
  <si>
    <t>Rang</t>
  </si>
  <si>
    <t>Schwarzach 2</t>
  </si>
  <si>
    <t>Finalrunde</t>
  </si>
  <si>
    <t>Feld 1</t>
  </si>
  <si>
    <t>Feld 2</t>
  </si>
  <si>
    <t>Diepoldsau 2</t>
  </si>
  <si>
    <t>5     5:3     87:76</t>
  </si>
  <si>
    <t>5     5:3     80:76</t>
  </si>
  <si>
    <t>4     4:4     83;78</t>
  </si>
  <si>
    <t>3     3:5     85:87</t>
  </si>
  <si>
    <t xml:space="preserve">3    3:5      71:89  </t>
  </si>
  <si>
    <t>1.  Affeltrangen 2</t>
  </si>
  <si>
    <t>2.  Affeltrangen 1</t>
  </si>
  <si>
    <t>3.  Ettenhausen</t>
  </si>
  <si>
    <t>4.  Riwi</t>
  </si>
  <si>
    <t>5.  Schwarzach 2</t>
  </si>
  <si>
    <t>*</t>
  </si>
  <si>
    <t>* Entscheidung durch die direkte Begegnung.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</si>
</sst>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Helvetica Neue"/>
    </font>
    <font>
      <sz val="10"/>
      <color indexed="8"/>
      <name val="Arial"/>
    </font>
    <font>
      <b/>
      <u/>
      <sz val="23"/>
      <color indexed="8"/>
      <name val="Arial"/>
    </font>
    <font>
      <sz val="12"/>
      <color indexed="8"/>
      <name val="Arial"/>
    </font>
    <font>
      <b/>
      <sz val="20"/>
      <color indexed="8"/>
      <name val="Arial"/>
    </font>
    <font>
      <b/>
      <sz val="16"/>
      <color indexed="8"/>
      <name val="Arial"/>
    </font>
    <font>
      <b/>
      <sz val="19"/>
      <color indexed="8"/>
      <name val="Arial"/>
    </font>
    <font>
      <b/>
      <sz val="12"/>
      <color indexed="8"/>
      <name val="Arial"/>
    </font>
    <font>
      <b/>
      <sz val="10"/>
      <color indexed="8"/>
      <name val="Arial"/>
    </font>
    <font>
      <sz val="8"/>
      <color indexed="8"/>
      <name val="Arial"/>
    </font>
    <font>
      <sz val="8"/>
      <name val="Helvetica Neue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rgb="FFCCFFCC"/>
        <bgColor indexed="64"/>
      </patternFill>
    </fill>
  </fills>
  <borders count="8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10"/>
      </right>
      <top style="thick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10"/>
      </bottom>
      <diagonal/>
    </border>
    <border>
      <left style="medium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medium">
        <color indexed="8"/>
      </bottom>
      <diagonal/>
    </border>
    <border>
      <left style="thin">
        <color indexed="10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10"/>
      </right>
      <top/>
      <bottom style="medium">
        <color indexed="8"/>
      </bottom>
      <diagonal/>
    </border>
    <border>
      <left/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151">
    <xf numFmtId="0" fontId="0" fillId="0" borderId="0" xfId="0" applyFont="1" applyAlignment="1">
      <alignment vertical="top"/>
    </xf>
    <xf numFmtId="0" fontId="0" fillId="0" borderId="0" xfId="0" applyNumberFormat="1" applyFont="1" applyAlignment="1">
      <alignment vertical="top"/>
    </xf>
    <xf numFmtId="0" fontId="3" fillId="2" borderId="1" xfId="0" applyNumberFormat="1" applyFont="1" applyFill="1" applyBorder="1" applyAlignment="1"/>
    <xf numFmtId="49" fontId="4" fillId="2" borderId="1" xfId="0" applyNumberFormat="1" applyFont="1" applyFill="1" applyBorder="1" applyAlignment="1"/>
    <xf numFmtId="49" fontId="5" fillId="2" borderId="1" xfId="0" applyNumberFormat="1" applyFont="1" applyFill="1" applyBorder="1" applyAlignment="1"/>
    <xf numFmtId="0" fontId="3" fillId="2" borderId="1" xfId="0" applyFont="1" applyFill="1" applyBorder="1" applyAlignment="1"/>
    <xf numFmtId="49" fontId="7" fillId="2" borderId="1" xfId="0" applyNumberFormat="1" applyFont="1" applyFill="1" applyBorder="1" applyAlignment="1"/>
    <xf numFmtId="0" fontId="0" fillId="2" borderId="1" xfId="0" applyNumberFormat="1" applyFont="1" applyFill="1" applyBorder="1" applyAlignment="1"/>
    <xf numFmtId="0" fontId="0" fillId="2" borderId="2" xfId="0" applyFont="1" applyFill="1" applyBorder="1" applyAlignment="1"/>
    <xf numFmtId="49" fontId="3" fillId="2" borderId="1" xfId="0" applyNumberFormat="1" applyFont="1" applyFill="1" applyBorder="1" applyAlignment="1">
      <alignment wrapText="1"/>
    </xf>
    <xf numFmtId="49" fontId="0" fillId="2" borderId="1" xfId="0" applyNumberFormat="1" applyFont="1" applyFill="1" applyBorder="1" applyAlignment="1"/>
    <xf numFmtId="49" fontId="3" fillId="2" borderId="1" xfId="0" applyNumberFormat="1" applyFont="1" applyFill="1" applyBorder="1" applyAlignment="1"/>
    <xf numFmtId="0" fontId="7" fillId="2" borderId="1" xfId="0" applyNumberFormat="1" applyFont="1" applyFill="1" applyBorder="1" applyAlignment="1"/>
    <xf numFmtId="49" fontId="7" fillId="2" borderId="6" xfId="0" applyNumberFormat="1" applyFont="1" applyFill="1" applyBorder="1" applyAlignment="1">
      <alignment horizontal="center"/>
    </xf>
    <xf numFmtId="49" fontId="7" fillId="2" borderId="7" xfId="0" applyNumberFormat="1" applyFont="1" applyFill="1" applyBorder="1" applyAlignment="1">
      <alignment horizontal="center"/>
    </xf>
    <xf numFmtId="0" fontId="3" fillId="2" borderId="12" xfId="0" applyNumberFormat="1" applyFont="1" applyFill="1" applyBorder="1" applyAlignment="1">
      <alignment horizontal="center"/>
    </xf>
    <xf numFmtId="0" fontId="3" fillId="2" borderId="13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vertical="top"/>
    </xf>
    <xf numFmtId="49" fontId="8" fillId="2" borderId="30" xfId="0" applyNumberFormat="1" applyFont="1" applyFill="1" applyBorder="1" applyAlignment="1"/>
    <xf numFmtId="49" fontId="3" fillId="2" borderId="32" xfId="0" applyNumberFormat="1" applyFont="1" applyFill="1" applyBorder="1" applyAlignment="1"/>
    <xf numFmtId="0" fontId="3" fillId="4" borderId="33" xfId="0" applyNumberFormat="1" applyFont="1" applyFill="1" applyBorder="1" applyAlignment="1"/>
    <xf numFmtId="0" fontId="3" fillId="4" borderId="34" xfId="0" applyNumberFormat="1" applyFont="1" applyFill="1" applyBorder="1" applyAlignment="1"/>
    <xf numFmtId="0" fontId="3" fillId="4" borderId="35" xfId="0" applyNumberFormat="1" applyFont="1" applyFill="1" applyBorder="1" applyAlignment="1"/>
    <xf numFmtId="0" fontId="3" fillId="2" borderId="36" xfId="0" applyNumberFormat="1" applyFont="1" applyFill="1" applyBorder="1" applyAlignment="1"/>
    <xf numFmtId="0" fontId="3" fillId="2" borderId="37" xfId="0" applyNumberFormat="1" applyFont="1" applyFill="1" applyBorder="1" applyAlignment="1"/>
    <xf numFmtId="1" fontId="3" fillId="2" borderId="38" xfId="0" applyNumberFormat="1" applyFont="1" applyFill="1" applyBorder="1" applyAlignment="1"/>
    <xf numFmtId="1" fontId="3" fillId="5" borderId="38" xfId="0" applyNumberFormat="1" applyFont="1" applyFill="1" applyBorder="1" applyAlignment="1"/>
    <xf numFmtId="1" fontId="3" fillId="5" borderId="39" xfId="0" applyNumberFormat="1" applyFont="1" applyFill="1" applyBorder="1" applyAlignment="1"/>
    <xf numFmtId="0" fontId="3" fillId="2" borderId="40" xfId="0" applyNumberFormat="1" applyFont="1" applyFill="1" applyBorder="1" applyAlignment="1"/>
    <xf numFmtId="1" fontId="3" fillId="2" borderId="39" xfId="0" applyNumberFormat="1" applyFont="1" applyFill="1" applyBorder="1" applyAlignment="1"/>
    <xf numFmtId="0" fontId="3" fillId="4" borderId="42" xfId="0" applyNumberFormat="1" applyFont="1" applyFill="1" applyBorder="1" applyAlignment="1"/>
    <xf numFmtId="0" fontId="3" fillId="4" borderId="43" xfId="0" applyNumberFormat="1" applyFont="1" applyFill="1" applyBorder="1" applyAlignment="1"/>
    <xf numFmtId="0" fontId="3" fillId="4" borderId="44" xfId="0" applyNumberFormat="1" applyFont="1" applyFill="1" applyBorder="1" applyAlignment="1"/>
    <xf numFmtId="0" fontId="3" fillId="2" borderId="45" xfId="0" applyNumberFormat="1" applyFont="1" applyFill="1" applyBorder="1" applyAlignment="1"/>
    <xf numFmtId="0" fontId="3" fillId="2" borderId="46" xfId="0" applyNumberFormat="1" applyFont="1" applyFill="1" applyBorder="1" applyAlignment="1"/>
    <xf numFmtId="1" fontId="3" fillId="2" borderId="47" xfId="0" applyNumberFormat="1" applyFont="1" applyFill="1" applyBorder="1" applyAlignment="1"/>
    <xf numFmtId="1" fontId="3" fillId="5" borderId="47" xfId="0" applyNumberFormat="1" applyFont="1" applyFill="1" applyBorder="1" applyAlignment="1"/>
    <xf numFmtId="1" fontId="3" fillId="5" borderId="48" xfId="0" applyNumberFormat="1" applyFont="1" applyFill="1" applyBorder="1" applyAlignment="1"/>
    <xf numFmtId="0" fontId="3" fillId="2" borderId="49" xfId="0" applyNumberFormat="1" applyFont="1" applyFill="1" applyBorder="1" applyAlignment="1"/>
    <xf numFmtId="1" fontId="3" fillId="2" borderId="48" xfId="0" applyNumberFormat="1" applyFont="1" applyFill="1" applyBorder="1" applyAlignment="1"/>
    <xf numFmtId="0" fontId="3" fillId="4" borderId="50" xfId="0" applyNumberFormat="1" applyFont="1" applyFill="1" applyBorder="1" applyAlignment="1"/>
    <xf numFmtId="0" fontId="3" fillId="4" borderId="51" xfId="0" applyNumberFormat="1" applyFont="1" applyFill="1" applyBorder="1" applyAlignment="1"/>
    <xf numFmtId="0" fontId="3" fillId="2" borderId="52" xfId="0" applyNumberFormat="1" applyFont="1" applyFill="1" applyBorder="1" applyAlignment="1"/>
    <xf numFmtId="0" fontId="3" fillId="2" borderId="53" xfId="0" applyNumberFormat="1" applyFont="1" applyFill="1" applyBorder="1" applyAlignment="1"/>
    <xf numFmtId="1" fontId="3" fillId="2" borderId="54" xfId="0" applyNumberFormat="1" applyFont="1" applyFill="1" applyBorder="1" applyAlignment="1"/>
    <xf numFmtId="0" fontId="3" fillId="4" borderId="16" xfId="0" applyNumberFormat="1" applyFont="1" applyFill="1" applyBorder="1" applyAlignment="1"/>
    <xf numFmtId="0" fontId="3" fillId="4" borderId="18" xfId="0" applyNumberFormat="1" applyFont="1" applyFill="1" applyBorder="1" applyAlignment="1"/>
    <xf numFmtId="0" fontId="3" fillId="4" borderId="55" xfId="0" applyNumberFormat="1" applyFont="1" applyFill="1" applyBorder="1" applyAlignment="1"/>
    <xf numFmtId="0" fontId="3" fillId="2" borderId="56" xfId="0" applyNumberFormat="1" applyFont="1" applyFill="1" applyBorder="1" applyAlignment="1"/>
    <xf numFmtId="0" fontId="3" fillId="2" borderId="57" xfId="0" applyNumberFormat="1" applyFont="1" applyFill="1" applyBorder="1" applyAlignment="1"/>
    <xf numFmtId="1" fontId="3" fillId="2" borderId="58" xfId="0" applyNumberFormat="1" applyFont="1" applyFill="1" applyBorder="1" applyAlignment="1"/>
    <xf numFmtId="1" fontId="3" fillId="5" borderId="58" xfId="0" applyNumberFormat="1" applyFont="1" applyFill="1" applyBorder="1" applyAlignment="1"/>
    <xf numFmtId="1" fontId="3" fillId="2" borderId="59" xfId="0" applyNumberFormat="1" applyFont="1" applyFill="1" applyBorder="1" applyAlignment="1"/>
    <xf numFmtId="0" fontId="3" fillId="4" borderId="19" xfId="0" applyNumberFormat="1" applyFont="1" applyFill="1" applyBorder="1" applyAlignment="1"/>
    <xf numFmtId="0" fontId="3" fillId="4" borderId="21" xfId="0" applyNumberFormat="1" applyFont="1" applyFill="1" applyBorder="1" applyAlignment="1"/>
    <xf numFmtId="0" fontId="3" fillId="4" borderId="60" xfId="0" applyNumberFormat="1" applyFont="1" applyFill="1" applyBorder="1" applyAlignment="1"/>
    <xf numFmtId="0" fontId="3" fillId="4" borderId="61" xfId="0" applyNumberFormat="1" applyFont="1" applyFill="1" applyBorder="1" applyAlignment="1"/>
    <xf numFmtId="0" fontId="3" fillId="2" borderId="62" xfId="0" applyNumberFormat="1" applyFont="1" applyFill="1" applyBorder="1" applyAlignment="1"/>
    <xf numFmtId="0" fontId="3" fillId="4" borderId="63" xfId="0" applyNumberFormat="1" applyFont="1" applyFill="1" applyBorder="1" applyAlignment="1"/>
    <xf numFmtId="0" fontId="3" fillId="4" borderId="20" xfId="0" applyNumberFormat="1" applyFont="1" applyFill="1" applyBorder="1" applyAlignment="1"/>
    <xf numFmtId="49" fontId="4" fillId="3" borderId="4" xfId="0" applyNumberFormat="1" applyFont="1" applyFill="1" applyBorder="1" applyAlignment="1"/>
    <xf numFmtId="0" fontId="7" fillId="2" borderId="32" xfId="0" applyNumberFormat="1" applyFont="1" applyFill="1" applyBorder="1" applyAlignment="1"/>
    <xf numFmtId="0" fontId="7" fillId="2" borderId="64" xfId="0" applyNumberFormat="1" applyFont="1" applyFill="1" applyBorder="1" applyAlignment="1"/>
    <xf numFmtId="0" fontId="7" fillId="2" borderId="65" xfId="0" applyNumberFormat="1" applyFont="1" applyFill="1" applyBorder="1" applyAlignment="1"/>
    <xf numFmtId="1" fontId="7" fillId="2" borderId="66" xfId="0" applyNumberFormat="1" applyFont="1" applyFill="1" applyBorder="1" applyAlignment="1"/>
    <xf numFmtId="0" fontId="7" fillId="5" borderId="66" xfId="0" applyNumberFormat="1" applyFont="1" applyFill="1" applyBorder="1" applyAlignment="1"/>
    <xf numFmtId="0" fontId="7" fillId="5" borderId="64" xfId="0" applyNumberFormat="1" applyFont="1" applyFill="1" applyBorder="1" applyAlignment="1"/>
    <xf numFmtId="0" fontId="7" fillId="2" borderId="67" xfId="0" applyNumberFormat="1" applyFont="1" applyFill="1" applyBorder="1" applyAlignment="1"/>
    <xf numFmtId="0" fontId="7" fillId="2" borderId="66" xfId="0" applyNumberFormat="1" applyFont="1" applyFill="1" applyBorder="1" applyAlignment="1"/>
    <xf numFmtId="0" fontId="3" fillId="2" borderId="4" xfId="0" applyNumberFormat="1" applyFont="1" applyFill="1" applyBorder="1" applyAlignment="1"/>
    <xf numFmtId="0" fontId="8" fillId="2" borderId="15" xfId="0" applyNumberFormat="1" applyFont="1" applyFill="1" applyBorder="1" applyAlignment="1"/>
    <xf numFmtId="0" fontId="0" fillId="2" borderId="15" xfId="0" applyNumberFormat="1" applyFont="1" applyFill="1" applyBorder="1" applyAlignment="1"/>
    <xf numFmtId="1" fontId="0" fillId="2" borderId="15" xfId="0" applyNumberFormat="1" applyFont="1" applyFill="1" applyBorder="1" applyAlignment="1"/>
    <xf numFmtId="0" fontId="8" fillId="2" borderId="1" xfId="0" applyNumberFormat="1" applyFont="1" applyFill="1" applyBorder="1" applyAlignment="1"/>
    <xf numFmtId="1" fontId="0" fillId="2" borderId="1" xfId="0" applyNumberFormat="1" applyFont="1" applyFill="1" applyBorder="1" applyAlignment="1"/>
    <xf numFmtId="0" fontId="3" fillId="2" borderId="71" xfId="0" applyNumberFormat="1" applyFont="1" applyFill="1" applyBorder="1" applyAlignment="1"/>
    <xf numFmtId="0" fontId="7" fillId="2" borderId="71" xfId="0" applyNumberFormat="1" applyFont="1" applyFill="1" applyBorder="1" applyAlignment="1"/>
    <xf numFmtId="0" fontId="3" fillId="2" borderId="2" xfId="0" applyNumberFormat="1" applyFont="1" applyFill="1" applyBorder="1" applyAlignment="1"/>
    <xf numFmtId="0" fontId="3" fillId="2" borderId="3" xfId="0" applyNumberFormat="1" applyFont="1" applyFill="1" applyBorder="1" applyAlignment="1"/>
    <xf numFmtId="49" fontId="9" fillId="2" borderId="72" xfId="0" applyNumberFormat="1" applyFont="1" applyFill="1" applyBorder="1" applyAlignment="1">
      <alignment horizontal="center"/>
    </xf>
    <xf numFmtId="49" fontId="1" fillId="2" borderId="74" xfId="0" applyNumberFormat="1" applyFont="1" applyFill="1" applyBorder="1" applyAlignment="1">
      <alignment horizontal="center"/>
    </xf>
    <xf numFmtId="0" fontId="9" fillId="2" borderId="72" xfId="0" applyNumberFormat="1" applyFont="1" applyFill="1" applyBorder="1" applyAlignment="1">
      <alignment horizontal="center"/>
    </xf>
    <xf numFmtId="20" fontId="9" fillId="2" borderId="72" xfId="0" applyNumberFormat="1" applyFont="1" applyFill="1" applyBorder="1" applyAlignment="1">
      <alignment horizontal="center"/>
    </xf>
    <xf numFmtId="49" fontId="1" fillId="2" borderId="76" xfId="0" applyNumberFormat="1" applyFont="1" applyFill="1" applyBorder="1" applyAlignment="1">
      <alignment horizontal="center"/>
    </xf>
    <xf numFmtId="0" fontId="3" fillId="2" borderId="77" xfId="0" applyNumberFormat="1" applyFont="1" applyFill="1" applyBorder="1" applyAlignment="1">
      <alignment horizontal="center"/>
    </xf>
    <xf numFmtId="0" fontId="3" fillId="2" borderId="78" xfId="0" applyNumberFormat="1" applyFont="1" applyFill="1" applyBorder="1" applyAlignment="1">
      <alignment horizontal="center"/>
    </xf>
    <xf numFmtId="0" fontId="3" fillId="2" borderId="79" xfId="0" applyNumberFormat="1" applyFont="1" applyFill="1" applyBorder="1" applyAlignment="1"/>
    <xf numFmtId="0" fontId="3" fillId="2" borderId="80" xfId="0" applyNumberFormat="1" applyFont="1" applyFill="1" applyBorder="1" applyAlignment="1"/>
    <xf numFmtId="49" fontId="3" fillId="6" borderId="81" xfId="0" applyNumberFormat="1" applyFont="1" applyFill="1" applyBorder="1" applyAlignment="1">
      <alignment horizontal="center"/>
    </xf>
    <xf numFmtId="49" fontId="3" fillId="6" borderId="8" xfId="0" applyNumberFormat="1" applyFont="1" applyFill="1" applyBorder="1" applyAlignment="1">
      <alignment horizontal="center"/>
    </xf>
    <xf numFmtId="0" fontId="3" fillId="2" borderId="83" xfId="0" applyNumberFormat="1" applyFont="1" applyFill="1" applyBorder="1" applyAlignment="1"/>
    <xf numFmtId="49" fontId="3" fillId="6" borderId="73" xfId="0" applyNumberFormat="1" applyFont="1" applyFill="1" applyBorder="1" applyAlignment="1">
      <alignment horizontal="center"/>
    </xf>
    <xf numFmtId="0" fontId="3" fillId="2" borderId="85" xfId="0" applyNumberFormat="1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49" fontId="3" fillId="6" borderId="86" xfId="0" applyNumberFormat="1" applyFont="1" applyFill="1" applyBorder="1" applyAlignment="1">
      <alignment horizontal="center"/>
    </xf>
    <xf numFmtId="49" fontId="7" fillId="2" borderId="7" xfId="0" applyNumberFormat="1" applyFont="1" applyFill="1" applyBorder="1" applyAlignment="1" applyProtection="1">
      <alignment horizontal="center"/>
      <protection locked="0" hidden="1"/>
    </xf>
    <xf numFmtId="0" fontId="3" fillId="2" borderId="8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8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0" fontId="3" fillId="2" borderId="84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2" borderId="75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49" fontId="3" fillId="6" borderId="8" xfId="0" applyNumberFormat="1" applyFont="1" applyFill="1" applyBorder="1" applyAlignment="1">
      <alignment horizontal="center"/>
    </xf>
    <xf numFmtId="0" fontId="3" fillId="6" borderId="73" xfId="0" applyNumberFormat="1" applyFont="1" applyFill="1" applyBorder="1" applyAlignment="1">
      <alignment horizontal="center"/>
    </xf>
    <xf numFmtId="49" fontId="3" fillId="6" borderId="82" xfId="0" applyNumberFormat="1" applyFont="1" applyFill="1" applyBorder="1" applyAlignment="1">
      <alignment horizontal="center"/>
    </xf>
    <xf numFmtId="0" fontId="3" fillId="6" borderId="8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49" fontId="4" fillId="3" borderId="31" xfId="0" applyNumberFormat="1" applyFont="1" applyFill="1" applyBorder="1" applyAlignment="1">
      <alignment horizontal="center" vertical="top" wrapText="1"/>
    </xf>
    <xf numFmtId="0" fontId="4" fillId="3" borderId="41" xfId="0" applyNumberFormat="1" applyFont="1" applyFill="1" applyBorder="1" applyAlignment="1">
      <alignment horizontal="center" vertical="top" wrapText="1"/>
    </xf>
    <xf numFmtId="49" fontId="4" fillId="3" borderId="4" xfId="0" applyNumberFormat="1" applyFont="1" applyFill="1" applyBorder="1" applyAlignment="1">
      <alignment horizontal="center" vertical="top" wrapText="1"/>
    </xf>
    <xf numFmtId="0" fontId="4" fillId="3" borderId="4" xfId="0" applyNumberFormat="1" applyFont="1" applyFill="1" applyBorder="1" applyAlignment="1">
      <alignment horizontal="center" vertical="top" wrapText="1"/>
    </xf>
    <xf numFmtId="0" fontId="3" fillId="2" borderId="68" xfId="0" applyNumberFormat="1" applyFont="1" applyFill="1" applyBorder="1" applyAlignment="1"/>
    <xf numFmtId="0" fontId="3" fillId="2" borderId="69" xfId="0" applyNumberFormat="1" applyFont="1" applyFill="1" applyBorder="1" applyAlignment="1"/>
    <xf numFmtId="0" fontId="3" fillId="2" borderId="70" xfId="0" applyNumberFormat="1" applyFont="1" applyFill="1" applyBorder="1" applyAlignment="1"/>
    <xf numFmtId="0" fontId="4" fillId="2" borderId="68" xfId="0" applyNumberFormat="1" applyFont="1" applyFill="1" applyBorder="1" applyAlignment="1">
      <alignment horizontal="center"/>
    </xf>
    <xf numFmtId="0" fontId="4" fillId="2" borderId="69" xfId="0" applyNumberFormat="1" applyFont="1" applyFill="1" applyBorder="1" applyAlignment="1">
      <alignment horizontal="center"/>
    </xf>
    <xf numFmtId="0" fontId="4" fillId="2" borderId="70" xfId="0" applyNumberFormat="1" applyFont="1" applyFill="1" applyBorder="1" applyAlignment="1">
      <alignment horizontal="center"/>
    </xf>
    <xf numFmtId="0" fontId="4" fillId="2" borderId="68" xfId="0" applyFont="1" applyFill="1" applyBorder="1" applyAlignment="1">
      <alignment horizontal="center"/>
    </xf>
    <xf numFmtId="49" fontId="4" fillId="3" borderId="16" xfId="0" applyNumberFormat="1" applyFont="1" applyFill="1" applyBorder="1" applyAlignment="1">
      <alignment horizontal="center" vertical="top" wrapText="1"/>
    </xf>
    <xf numFmtId="0" fontId="4" fillId="3" borderId="18" xfId="0" applyNumberFormat="1" applyFont="1" applyFill="1" applyBorder="1" applyAlignment="1">
      <alignment horizontal="center" vertical="top" wrapText="1"/>
    </xf>
    <xf numFmtId="0" fontId="4" fillId="3" borderId="17" xfId="0" applyNumberFormat="1" applyFont="1" applyFill="1" applyBorder="1" applyAlignment="1">
      <alignment horizontal="center" vertical="top" wrapText="1"/>
    </xf>
    <xf numFmtId="0" fontId="4" fillId="3" borderId="19" xfId="0" applyNumberFormat="1" applyFont="1" applyFill="1" applyBorder="1" applyAlignment="1">
      <alignment horizontal="center" vertical="top" wrapText="1"/>
    </xf>
    <xf numFmtId="0" fontId="4" fillId="3" borderId="21" xfId="0" applyNumberFormat="1" applyFont="1" applyFill="1" applyBorder="1" applyAlignment="1">
      <alignment horizontal="center" vertical="top" wrapText="1"/>
    </xf>
    <xf numFmtId="0" fontId="4" fillId="3" borderId="20" xfId="0" applyNumberFormat="1" applyFont="1" applyFill="1" applyBorder="1" applyAlignment="1">
      <alignment horizontal="center" vertical="top" wrapText="1"/>
    </xf>
    <xf numFmtId="0" fontId="4" fillId="3" borderId="22" xfId="0" applyNumberFormat="1" applyFont="1" applyFill="1" applyBorder="1" applyAlignment="1">
      <alignment horizontal="center" vertical="top" wrapText="1"/>
    </xf>
    <xf numFmtId="0" fontId="4" fillId="3" borderId="24" xfId="0" applyNumberFormat="1" applyFont="1" applyFill="1" applyBorder="1" applyAlignment="1">
      <alignment horizontal="center" vertical="top" wrapText="1"/>
    </xf>
    <xf numFmtId="0" fontId="4" fillId="3" borderId="23" xfId="0" applyNumberFormat="1" applyFont="1" applyFill="1" applyBorder="1" applyAlignment="1">
      <alignment horizontal="center" vertical="top" wrapText="1"/>
    </xf>
    <xf numFmtId="49" fontId="4" fillId="3" borderId="16" xfId="0" applyNumberFormat="1" applyFont="1" applyFill="1" applyBorder="1" applyAlignment="1">
      <alignment horizontal="left" vertical="top"/>
    </xf>
    <xf numFmtId="0" fontId="4" fillId="3" borderId="17" xfId="0" applyNumberFormat="1" applyFont="1" applyFill="1" applyBorder="1" applyAlignment="1">
      <alignment horizontal="left" vertical="top"/>
    </xf>
    <xf numFmtId="0" fontId="4" fillId="3" borderId="19" xfId="0" applyNumberFormat="1" applyFont="1" applyFill="1" applyBorder="1" applyAlignment="1">
      <alignment horizontal="left" vertical="top"/>
    </xf>
    <xf numFmtId="0" fontId="4" fillId="3" borderId="20" xfId="0" applyNumberFormat="1" applyFont="1" applyFill="1" applyBorder="1" applyAlignment="1">
      <alignment horizontal="left" vertical="top"/>
    </xf>
    <xf numFmtId="0" fontId="4" fillId="3" borderId="22" xfId="0" applyNumberFormat="1" applyFont="1" applyFill="1" applyBorder="1" applyAlignment="1">
      <alignment horizontal="left" vertical="top"/>
    </xf>
    <xf numFmtId="0" fontId="4" fillId="3" borderId="23" xfId="0" applyNumberFormat="1" applyFont="1" applyFill="1" applyBorder="1" applyAlignment="1">
      <alignment horizontal="left" vertical="top"/>
    </xf>
    <xf numFmtId="0" fontId="8" fillId="3" borderId="28" xfId="0" applyNumberFormat="1" applyFont="1" applyFill="1" applyBorder="1" applyAlignment="1"/>
    <xf numFmtId="0" fontId="8" fillId="3" borderId="29" xfId="0" applyNumberFormat="1" applyFont="1" applyFill="1" applyBorder="1" applyAlignment="1"/>
    <xf numFmtId="0" fontId="4" fillId="3" borderId="19" xfId="0" applyNumberFormat="1" applyFont="1" applyFill="1" applyBorder="1" applyAlignment="1">
      <alignment horizontal="center" vertical="top"/>
    </xf>
    <xf numFmtId="0" fontId="4" fillId="3" borderId="21" xfId="0" applyNumberFormat="1" applyFont="1" applyFill="1" applyBorder="1" applyAlignment="1">
      <alignment horizontal="center" vertical="top"/>
    </xf>
    <xf numFmtId="0" fontId="4" fillId="3" borderId="20" xfId="0" applyNumberFormat="1" applyFont="1" applyFill="1" applyBorder="1" applyAlignment="1">
      <alignment horizontal="center" vertical="top"/>
    </xf>
    <xf numFmtId="0" fontId="1" fillId="2" borderId="25" xfId="0" applyNumberFormat="1" applyFont="1" applyFill="1" applyBorder="1" applyAlignment="1">
      <alignment horizontal="center" vertical="top"/>
    </xf>
    <xf numFmtId="0" fontId="1" fillId="2" borderId="26" xfId="0" applyNumberFormat="1" applyFont="1" applyFill="1" applyBorder="1" applyAlignment="1">
      <alignment horizontal="center" vertical="top"/>
    </xf>
    <xf numFmtId="0" fontId="1" fillId="2" borderId="27" xfId="0" applyNumberFormat="1" applyFont="1" applyFill="1" applyBorder="1" applyAlignment="1">
      <alignment horizontal="center" vertical="top"/>
    </xf>
  </cellXfs>
  <cellStyles count="1">
    <cellStyle name="Standard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C0C0C0"/>
      <rgbColor rgb="FF969696"/>
      <rgbColor rgb="FFFCF305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9"/>
  <sheetViews>
    <sheetView showGridLines="0" tabSelected="1" topLeftCell="A19" workbookViewId="0">
      <selection activeCell="B48" sqref="B48"/>
    </sheetView>
  </sheetViews>
  <sheetFormatPr baseColWidth="10" defaultColWidth="10.28515625" defaultRowHeight="20" customHeight="1" x14ac:dyDescent="0"/>
  <cols>
    <col min="1" max="1" width="7.85546875" style="1" customWidth="1"/>
    <col min="2" max="2" width="18" style="1" customWidth="1"/>
    <col min="3" max="4" width="15.7109375" style="1" customWidth="1"/>
    <col min="5" max="10" width="4.85546875" style="1" customWidth="1"/>
    <col min="11" max="256" width="10.28515625" style="1" customWidth="1"/>
  </cols>
  <sheetData>
    <row r="1" spans="1:10" ht="35.25" customHeight="1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6.25" customHeight="1">
      <c r="A3" s="3" t="s">
        <v>1</v>
      </c>
      <c r="B3" s="3" t="s">
        <v>2</v>
      </c>
      <c r="C3" s="113" t="s">
        <v>3</v>
      </c>
      <c r="D3" s="114"/>
      <c r="E3" s="2"/>
      <c r="F3" s="2"/>
      <c r="G3" s="2"/>
      <c r="H3" s="2"/>
      <c r="I3" s="2"/>
      <c r="J3" s="2"/>
    </row>
    <row r="4" spans="1:10" ht="1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0.25" customHeight="1">
      <c r="A5" s="4" t="s">
        <v>4</v>
      </c>
      <c r="B5" s="5"/>
      <c r="C5" s="2">
        <v>1</v>
      </c>
      <c r="D5" s="6" t="s">
        <v>5</v>
      </c>
      <c r="E5" s="2"/>
      <c r="F5" s="2"/>
      <c r="G5" s="2"/>
      <c r="H5" s="2"/>
      <c r="I5" s="2"/>
      <c r="J5" s="2"/>
    </row>
    <row r="6" spans="1:10" ht="15.75" customHeight="1">
      <c r="A6" s="2"/>
      <c r="B6" s="2"/>
      <c r="C6" s="2">
        <v>2</v>
      </c>
      <c r="D6" s="6" t="s">
        <v>6</v>
      </c>
      <c r="E6" s="2"/>
      <c r="F6" s="2"/>
      <c r="G6" s="2"/>
      <c r="H6" s="2"/>
      <c r="I6" s="2"/>
      <c r="J6" s="2"/>
    </row>
    <row r="7" spans="1:10" ht="15.75" customHeight="1">
      <c r="A7" s="2"/>
      <c r="B7" s="2"/>
      <c r="C7" s="2">
        <v>3</v>
      </c>
      <c r="D7" s="6" t="s">
        <v>7</v>
      </c>
      <c r="E7" s="2"/>
      <c r="F7" s="2"/>
      <c r="G7" s="2"/>
      <c r="H7" s="2"/>
      <c r="I7" s="2"/>
      <c r="J7" s="2"/>
    </row>
    <row r="8" spans="1:10" ht="15.75" customHeight="1">
      <c r="A8" s="2"/>
      <c r="B8" s="2"/>
      <c r="C8" s="2">
        <v>4</v>
      </c>
      <c r="D8" s="6" t="s">
        <v>8</v>
      </c>
      <c r="E8" s="2"/>
      <c r="F8" s="2"/>
      <c r="G8" s="2"/>
      <c r="H8" s="2"/>
      <c r="I8" s="2"/>
      <c r="J8" s="2"/>
    </row>
    <row r="9" spans="1:10" ht="15.75" customHeight="1">
      <c r="A9" s="2"/>
      <c r="B9" s="2"/>
      <c r="C9" s="2">
        <v>5</v>
      </c>
      <c r="D9" s="6" t="s">
        <v>36</v>
      </c>
      <c r="E9" s="2"/>
      <c r="F9" s="2"/>
      <c r="G9" s="2"/>
      <c r="H9" s="2"/>
      <c r="I9" s="2"/>
      <c r="J9" s="2"/>
    </row>
    <row r="10" spans="1:10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" customHeight="1">
      <c r="A11" s="6" t="s">
        <v>9</v>
      </c>
      <c r="B11" s="2"/>
      <c r="C11" s="2"/>
      <c r="D11" s="8"/>
      <c r="E11" s="7"/>
      <c r="F11" s="7"/>
      <c r="G11" s="7"/>
      <c r="H11" s="7"/>
      <c r="I11" s="7"/>
      <c r="J11" s="7"/>
    </row>
    <row r="12" spans="1:10" ht="15" customHeight="1">
      <c r="A12" s="6" t="s">
        <v>10</v>
      </c>
      <c r="B12" s="2"/>
      <c r="C12" s="2"/>
      <c r="D12" s="7"/>
      <c r="E12" s="7"/>
      <c r="F12" s="7"/>
      <c r="G12" s="7"/>
      <c r="H12" s="7"/>
      <c r="I12" s="7"/>
      <c r="J12" s="7"/>
    </row>
    <row r="13" spans="1:10" ht="15" customHeight="1">
      <c r="A13" s="6" t="s">
        <v>11</v>
      </c>
      <c r="B13" s="2"/>
      <c r="C13" s="9" t="s">
        <v>12</v>
      </c>
      <c r="D13" s="10" t="s">
        <v>13</v>
      </c>
      <c r="E13" s="7"/>
      <c r="F13" s="7"/>
      <c r="G13" s="7"/>
      <c r="H13" s="7"/>
      <c r="I13" s="7"/>
      <c r="J13" s="7"/>
    </row>
    <row r="14" spans="1:10" ht="15" customHeight="1">
      <c r="A14" s="7"/>
      <c r="B14" s="2"/>
      <c r="D14" s="7"/>
      <c r="E14" s="7"/>
      <c r="F14" s="7"/>
      <c r="G14" s="7"/>
      <c r="H14" s="7"/>
      <c r="I14" s="7"/>
      <c r="J14" s="7"/>
    </row>
    <row r="15" spans="1:10" ht="15.75" customHeight="1">
      <c r="A15" s="11" t="s">
        <v>14</v>
      </c>
      <c r="B15" s="2"/>
      <c r="C15" s="2"/>
      <c r="D15" s="12"/>
      <c r="E15" s="12"/>
      <c r="F15" s="12"/>
      <c r="G15" s="12"/>
      <c r="H15" s="12"/>
      <c r="I15" s="12"/>
      <c r="J15" s="12"/>
    </row>
    <row r="16" spans="1:10" ht="15.75" customHeight="1">
      <c r="A16" s="11" t="s">
        <v>15</v>
      </c>
      <c r="B16" s="2"/>
      <c r="C16" s="2"/>
      <c r="D16" s="2"/>
      <c r="E16" s="12"/>
      <c r="F16" s="12"/>
      <c r="G16" s="12"/>
      <c r="H16" s="12"/>
      <c r="I16" s="12"/>
      <c r="J16" s="12"/>
    </row>
    <row r="17" spans="1:10" ht="15.75" customHeight="1">
      <c r="A17" s="2"/>
      <c r="B17" s="12"/>
      <c r="C17" s="12"/>
      <c r="D17" s="2"/>
      <c r="E17" s="2"/>
      <c r="F17" s="2"/>
      <c r="G17" s="2"/>
      <c r="H17" s="2"/>
      <c r="I17" s="2"/>
      <c r="J17" s="2"/>
    </row>
    <row r="18" spans="1:10" ht="32.25" customHeight="1">
      <c r="A18" s="3" t="s">
        <v>37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ht="15.75" customHeight="1" thickBot="1">
      <c r="A19" s="77"/>
      <c r="B19" s="77"/>
      <c r="C19" s="77"/>
      <c r="D19" s="77"/>
      <c r="E19" s="77"/>
      <c r="F19" s="77"/>
      <c r="G19" s="77"/>
      <c r="H19" s="77"/>
      <c r="I19" s="2"/>
      <c r="J19" s="2"/>
    </row>
    <row r="20" spans="1:10" ht="16.5" customHeight="1" thickBot="1">
      <c r="A20" s="95" t="s">
        <v>17</v>
      </c>
      <c r="B20" s="88" t="s">
        <v>18</v>
      </c>
      <c r="C20" s="89" t="s">
        <v>19</v>
      </c>
      <c r="D20" s="91" t="s">
        <v>20</v>
      </c>
      <c r="E20" s="111" t="s">
        <v>21</v>
      </c>
      <c r="F20" s="112"/>
      <c r="G20" s="109" t="s">
        <v>22</v>
      </c>
      <c r="H20" s="110"/>
      <c r="I20" s="75"/>
      <c r="J20" s="2"/>
    </row>
    <row r="21" spans="1:10" ht="16.5" customHeight="1" thickBot="1">
      <c r="A21" s="83" t="s">
        <v>38</v>
      </c>
      <c r="B21" s="84">
        <v>1</v>
      </c>
      <c r="C21" s="85">
        <v>2</v>
      </c>
      <c r="D21" s="92">
        <v>5</v>
      </c>
      <c r="E21" s="90"/>
      <c r="F21" s="86"/>
      <c r="G21" s="86"/>
      <c r="H21" s="87"/>
      <c r="I21" s="75"/>
      <c r="J21" s="2"/>
    </row>
    <row r="22" spans="1:10" ht="16.5" customHeight="1" thickBot="1">
      <c r="A22" s="79" t="s">
        <v>23</v>
      </c>
      <c r="B22" s="13" t="str">
        <f>D5</f>
        <v>Riwi</v>
      </c>
      <c r="C22" s="14" t="str">
        <f>D6</f>
        <v>Ettenhausen</v>
      </c>
      <c r="D22" s="93" t="s">
        <v>36</v>
      </c>
      <c r="E22" s="97">
        <v>7</v>
      </c>
      <c r="F22" s="98">
        <v>11</v>
      </c>
      <c r="G22" s="99">
        <v>11</v>
      </c>
      <c r="H22" s="100">
        <v>8</v>
      </c>
      <c r="I22" s="76"/>
      <c r="J22" s="12"/>
    </row>
    <row r="23" spans="1:10" ht="15.75" customHeight="1" thickBot="1">
      <c r="A23" s="80" t="s">
        <v>39</v>
      </c>
      <c r="B23" s="15">
        <v>3</v>
      </c>
      <c r="C23" s="16">
        <v>4</v>
      </c>
      <c r="D23" s="94">
        <v>1</v>
      </c>
      <c r="E23" s="101"/>
      <c r="F23" s="102"/>
      <c r="G23" s="102"/>
      <c r="H23" s="103"/>
      <c r="I23" s="75"/>
      <c r="J23" s="2"/>
    </row>
    <row r="24" spans="1:10" ht="16.5" customHeight="1" thickBot="1">
      <c r="A24" s="81"/>
      <c r="B24" s="13" t="str">
        <f>D7</f>
        <v xml:space="preserve">Affeltrangen 1 </v>
      </c>
      <c r="C24" s="14" t="str">
        <f>D8</f>
        <v>Affeltrangen 2</v>
      </c>
      <c r="D24" s="93" t="s">
        <v>40</v>
      </c>
      <c r="E24" s="97">
        <v>11</v>
      </c>
      <c r="F24" s="98">
        <v>9</v>
      </c>
      <c r="G24" s="99">
        <v>8</v>
      </c>
      <c r="H24" s="100">
        <v>11</v>
      </c>
      <c r="I24" s="76"/>
      <c r="J24" s="12"/>
    </row>
    <row r="25" spans="1:10" ht="15.75" customHeight="1" thickBot="1">
      <c r="A25" s="80" t="s">
        <v>38</v>
      </c>
      <c r="B25" s="15">
        <v>1</v>
      </c>
      <c r="C25" s="16">
        <v>5</v>
      </c>
      <c r="D25" s="94">
        <v>3</v>
      </c>
      <c r="E25" s="101"/>
      <c r="F25" s="102"/>
      <c r="G25" s="102"/>
      <c r="H25" s="103"/>
      <c r="I25" s="75"/>
      <c r="J25" s="2"/>
    </row>
    <row r="26" spans="1:10" ht="16.5" customHeight="1" thickBot="1">
      <c r="A26" s="82"/>
      <c r="B26" s="13" t="str">
        <f>D5</f>
        <v>Riwi</v>
      </c>
      <c r="C26" s="14" t="str">
        <f>D9</f>
        <v>Schwarzach 2</v>
      </c>
      <c r="D26" s="93" t="s">
        <v>8</v>
      </c>
      <c r="E26" s="97">
        <v>14</v>
      </c>
      <c r="F26" s="98">
        <v>15</v>
      </c>
      <c r="G26" s="99">
        <v>11</v>
      </c>
      <c r="H26" s="100">
        <v>9</v>
      </c>
      <c r="I26" s="76"/>
      <c r="J26" s="12"/>
    </row>
    <row r="27" spans="1:10" ht="15.75" customHeight="1" thickBot="1">
      <c r="A27" s="80" t="s">
        <v>39</v>
      </c>
      <c r="B27" s="15">
        <v>2</v>
      </c>
      <c r="C27" s="16">
        <v>3</v>
      </c>
      <c r="D27" s="94">
        <v>1</v>
      </c>
      <c r="E27" s="101"/>
      <c r="F27" s="102"/>
      <c r="G27" s="102"/>
      <c r="H27" s="103"/>
      <c r="I27" s="75"/>
      <c r="J27" s="2"/>
    </row>
    <row r="28" spans="1:10" ht="16.5" customHeight="1" thickBot="1">
      <c r="A28" s="81"/>
      <c r="B28" s="13" t="str">
        <f>D6</f>
        <v>Ettenhausen</v>
      </c>
      <c r="C28" s="14" t="str">
        <f>D7</f>
        <v xml:space="preserve">Affeltrangen 1 </v>
      </c>
      <c r="D28" s="93" t="s">
        <v>24</v>
      </c>
      <c r="E28" s="97">
        <v>9</v>
      </c>
      <c r="F28" s="98">
        <v>11</v>
      </c>
      <c r="G28" s="99">
        <v>10</v>
      </c>
      <c r="H28" s="100">
        <v>12</v>
      </c>
      <c r="I28" s="76"/>
      <c r="J28" s="12"/>
    </row>
    <row r="29" spans="1:10" ht="15.75" customHeight="1" thickBot="1">
      <c r="A29" s="80" t="s">
        <v>38</v>
      </c>
      <c r="B29" s="15">
        <v>4</v>
      </c>
      <c r="C29" s="16">
        <v>5</v>
      </c>
      <c r="D29" s="94">
        <v>2</v>
      </c>
      <c r="E29" s="101"/>
      <c r="F29" s="102"/>
      <c r="G29" s="102"/>
      <c r="H29" s="103"/>
      <c r="I29" s="75"/>
      <c r="J29" s="2"/>
    </row>
    <row r="30" spans="1:10" ht="16.5" customHeight="1" thickBot="1">
      <c r="A30" s="82"/>
      <c r="B30" s="13" t="str">
        <f>D8</f>
        <v>Affeltrangen 2</v>
      </c>
      <c r="C30" s="14" t="str">
        <f>D9</f>
        <v>Schwarzach 2</v>
      </c>
      <c r="D30" s="93" t="s">
        <v>5</v>
      </c>
      <c r="E30" s="97">
        <v>11</v>
      </c>
      <c r="F30" s="98">
        <v>4</v>
      </c>
      <c r="G30" s="99">
        <v>9</v>
      </c>
      <c r="H30" s="100">
        <v>11</v>
      </c>
      <c r="I30" s="76"/>
      <c r="J30" s="12"/>
    </row>
    <row r="31" spans="1:10" ht="15.75" customHeight="1" thickBot="1">
      <c r="A31" s="80" t="s">
        <v>38</v>
      </c>
      <c r="B31" s="15">
        <v>1</v>
      </c>
      <c r="C31" s="16">
        <v>3</v>
      </c>
      <c r="D31" s="94">
        <v>4</v>
      </c>
      <c r="E31" s="101"/>
      <c r="F31" s="102"/>
      <c r="G31" s="102"/>
      <c r="H31" s="103"/>
      <c r="I31" s="75"/>
      <c r="J31" s="2"/>
    </row>
    <row r="32" spans="1:10" ht="16.5" customHeight="1" thickBot="1">
      <c r="A32" s="81"/>
      <c r="B32" s="13" t="str">
        <f>D5</f>
        <v>Riwi</v>
      </c>
      <c r="C32" s="14" t="str">
        <f>D7</f>
        <v xml:space="preserve">Affeltrangen 1 </v>
      </c>
      <c r="D32" s="93" t="s">
        <v>8</v>
      </c>
      <c r="E32" s="97">
        <v>10</v>
      </c>
      <c r="F32" s="98">
        <v>12</v>
      </c>
      <c r="G32" s="99">
        <v>11</v>
      </c>
      <c r="H32" s="100">
        <v>6</v>
      </c>
      <c r="I32" s="76"/>
      <c r="J32" s="12"/>
    </row>
    <row r="33" spans="1:256" ht="15.75" customHeight="1" thickBot="1">
      <c r="A33" s="80" t="s">
        <v>39</v>
      </c>
      <c r="B33" s="15">
        <v>2</v>
      </c>
      <c r="C33" s="16">
        <v>5</v>
      </c>
      <c r="D33" s="94">
        <v>3</v>
      </c>
      <c r="E33" s="101"/>
      <c r="F33" s="102"/>
      <c r="G33" s="102"/>
      <c r="H33" s="103"/>
      <c r="I33" s="75"/>
      <c r="J33" s="2"/>
    </row>
    <row r="34" spans="1:256" ht="16.5" customHeight="1" thickBot="1">
      <c r="A34" s="82"/>
      <c r="B34" s="13" t="str">
        <f>D6</f>
        <v>Ettenhausen</v>
      </c>
      <c r="C34" s="14" t="str">
        <f>D9</f>
        <v>Schwarzach 2</v>
      </c>
      <c r="D34" s="93" t="s">
        <v>25</v>
      </c>
      <c r="E34" s="97">
        <v>13</v>
      </c>
      <c r="F34" s="98">
        <v>11</v>
      </c>
      <c r="G34" s="99">
        <v>11</v>
      </c>
      <c r="H34" s="100">
        <v>5</v>
      </c>
      <c r="I34" s="76"/>
      <c r="J34" s="12"/>
    </row>
    <row r="35" spans="1:256" ht="15.75" customHeight="1" thickBot="1">
      <c r="A35" s="80" t="s">
        <v>38</v>
      </c>
      <c r="B35" s="15">
        <v>1</v>
      </c>
      <c r="C35" s="16">
        <v>4</v>
      </c>
      <c r="D35" s="94">
        <v>2</v>
      </c>
      <c r="E35" s="101"/>
      <c r="F35" s="102"/>
      <c r="G35" s="102"/>
      <c r="H35" s="103"/>
      <c r="I35" s="75"/>
      <c r="J35" s="2"/>
    </row>
    <row r="36" spans="1:256" ht="16.5" customHeight="1" thickBot="1">
      <c r="A36" s="81"/>
      <c r="B36" s="13" t="str">
        <f>D5</f>
        <v>Riwi</v>
      </c>
      <c r="C36" s="14" t="s">
        <v>8</v>
      </c>
      <c r="D36" s="93" t="s">
        <v>6</v>
      </c>
      <c r="E36" s="97">
        <v>8</v>
      </c>
      <c r="F36" s="98">
        <v>11</v>
      </c>
      <c r="G36" s="99">
        <v>13</v>
      </c>
      <c r="H36" s="100">
        <v>15</v>
      </c>
      <c r="I36" s="76"/>
      <c r="J36" s="12"/>
    </row>
    <row r="37" spans="1:256" ht="15.75" customHeight="1" thickBot="1">
      <c r="A37" s="80" t="s">
        <v>39</v>
      </c>
      <c r="B37" s="15">
        <v>3</v>
      </c>
      <c r="C37" s="16">
        <v>5</v>
      </c>
      <c r="D37" s="94">
        <v>4</v>
      </c>
      <c r="E37" s="101"/>
      <c r="F37" s="102"/>
      <c r="G37" s="102"/>
      <c r="H37" s="103"/>
      <c r="I37" s="75"/>
      <c r="J37" s="2"/>
    </row>
    <row r="38" spans="1:256" ht="16.5" customHeight="1" thickBot="1">
      <c r="A38" s="81"/>
      <c r="B38" s="13" t="str">
        <f>D7</f>
        <v xml:space="preserve">Affeltrangen 1 </v>
      </c>
      <c r="C38" s="14" t="str">
        <f>D9</f>
        <v>Schwarzach 2</v>
      </c>
      <c r="D38" s="93" t="s">
        <v>24</v>
      </c>
      <c r="E38" s="97">
        <v>11</v>
      </c>
      <c r="F38" s="98">
        <v>5</v>
      </c>
      <c r="G38" s="99">
        <v>9</v>
      </c>
      <c r="H38" s="100">
        <v>11</v>
      </c>
      <c r="I38" s="76"/>
      <c r="J38" s="12"/>
    </row>
    <row r="39" spans="1:256" ht="15.75" customHeight="1" thickBot="1">
      <c r="A39" s="80" t="s">
        <v>38</v>
      </c>
      <c r="B39" s="15">
        <v>2</v>
      </c>
      <c r="C39" s="16">
        <v>4</v>
      </c>
      <c r="D39" s="94">
        <v>5</v>
      </c>
      <c r="E39" s="104"/>
      <c r="F39" s="105"/>
      <c r="G39" s="105"/>
      <c r="H39" s="106"/>
      <c r="I39" s="75"/>
      <c r="J39" s="2"/>
    </row>
    <row r="40" spans="1:256" ht="16.5" customHeight="1" thickBot="1">
      <c r="A40" s="81"/>
      <c r="B40" s="13" t="str">
        <f>D6</f>
        <v>Ettenhausen</v>
      </c>
      <c r="C40" s="96" t="s">
        <v>8</v>
      </c>
      <c r="D40" s="93" t="s">
        <v>25</v>
      </c>
      <c r="E40" s="97">
        <v>12</v>
      </c>
      <c r="F40" s="98">
        <v>10</v>
      </c>
      <c r="G40" s="99">
        <v>9</v>
      </c>
      <c r="H40" s="100">
        <v>11</v>
      </c>
      <c r="I40" s="76"/>
      <c r="J40" s="12"/>
    </row>
    <row r="41" spans="1:256" ht="15.75" customHeight="1">
      <c r="A41" s="78"/>
      <c r="B41" s="78"/>
      <c r="C41" s="78"/>
      <c r="D41" s="78"/>
      <c r="E41" s="78"/>
      <c r="F41" s="78"/>
      <c r="G41" s="2"/>
      <c r="H41" s="2"/>
      <c r="IU41"/>
      <c r="IV41"/>
    </row>
    <row r="42" spans="1:256" ht="15" customHeight="1">
      <c r="A42" s="107"/>
      <c r="B42" s="108" t="s">
        <v>46</v>
      </c>
      <c r="C42" s="108" t="s">
        <v>41</v>
      </c>
      <c r="D42" s="2" t="s">
        <v>51</v>
      </c>
      <c r="E42" s="2"/>
      <c r="F42" s="2"/>
      <c r="G42" s="2"/>
      <c r="H42" s="2"/>
      <c r="IU42"/>
      <c r="IV42"/>
    </row>
    <row r="43" spans="1:256" ht="15" customHeight="1">
      <c r="A43" s="107"/>
      <c r="B43" s="108" t="s">
        <v>47</v>
      </c>
      <c r="C43" s="108" t="s">
        <v>42</v>
      </c>
      <c r="D43" s="2" t="s">
        <v>51</v>
      </c>
      <c r="E43" s="2"/>
      <c r="F43" s="2"/>
      <c r="G43" s="2"/>
      <c r="H43" s="2"/>
      <c r="IU43"/>
      <c r="IV43"/>
    </row>
    <row r="44" spans="1:256" ht="15" customHeight="1">
      <c r="A44" s="107"/>
      <c r="B44" s="108" t="s">
        <v>48</v>
      </c>
      <c r="C44" s="108" t="s">
        <v>43</v>
      </c>
      <c r="D44" s="2"/>
      <c r="E44" s="2"/>
      <c r="F44" s="2"/>
      <c r="G44" s="2"/>
      <c r="H44" s="2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/>
      <c r="IV44"/>
    </row>
    <row r="45" spans="1:256" ht="15" customHeight="1">
      <c r="A45" s="107"/>
      <c r="B45" s="108" t="s">
        <v>49</v>
      </c>
      <c r="C45" s="108" t="s">
        <v>44</v>
      </c>
      <c r="D45" s="2" t="s">
        <v>51</v>
      </c>
      <c r="E45" s="2"/>
      <c r="F45" s="2"/>
      <c r="G45" s="2"/>
      <c r="H45" s="2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/>
      <c r="IV45"/>
    </row>
    <row r="46" spans="1:256" ht="15" customHeight="1">
      <c r="A46" s="107"/>
      <c r="B46" s="108" t="s">
        <v>50</v>
      </c>
      <c r="C46" s="108" t="s">
        <v>45</v>
      </c>
      <c r="D46" s="2" t="s">
        <v>51</v>
      </c>
      <c r="E46" s="2"/>
      <c r="F46" s="2"/>
      <c r="G46" s="2"/>
      <c r="H46" s="2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/>
      <c r="IV46"/>
    </row>
    <row r="47" spans="1:256" ht="15" customHeight="1">
      <c r="A47" s="2"/>
      <c r="B47" s="2"/>
      <c r="C47" s="2"/>
      <c r="D47" s="2"/>
      <c r="E47" s="2"/>
      <c r="F47" s="2"/>
      <c r="G47" s="2"/>
      <c r="H47" s="2"/>
      <c r="IU47"/>
      <c r="IV47"/>
    </row>
    <row r="48" spans="1:256" ht="15" customHeight="1">
      <c r="A48" s="2"/>
      <c r="B48" s="2" t="s">
        <v>52</v>
      </c>
      <c r="C48" s="2"/>
      <c r="D48" s="2"/>
      <c r="E48" s="2"/>
      <c r="F48" s="2"/>
      <c r="G48" s="2"/>
      <c r="H48" s="2"/>
      <c r="IU48"/>
      <c r="IV48"/>
    </row>
    <row r="49" spans="1:256" ht="15" customHeight="1">
      <c r="A49" s="2"/>
      <c r="B49" s="2"/>
      <c r="C49" s="2"/>
      <c r="D49" s="2"/>
      <c r="E49" s="2"/>
      <c r="F49" s="2"/>
      <c r="G49" s="2"/>
      <c r="H49" s="2"/>
      <c r="IU49"/>
      <c r="IV49"/>
    </row>
  </sheetData>
  <mergeCells count="4">
    <mergeCell ref="G20:H20"/>
    <mergeCell ref="E20:F20"/>
    <mergeCell ref="C3:D3"/>
    <mergeCell ref="A1:J1"/>
  </mergeCells>
  <phoneticPr fontId="10" type="noConversion"/>
  <pageMargins left="0.75" right="0.75" top="1" bottom="1" header="0.49212600000000001" footer="0.49212600000000001"/>
  <pageSetup scale="81" orientation="portrait"/>
  <headerFooter>
    <oddFooter>&amp;C&amp;"Arial,Regular"&amp;10&amp;K000000Sieber Patrick
 079 457 41 60
sieber.patrick@bluewin.ch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"/>
  <sheetViews>
    <sheetView showGridLines="0" workbookViewId="0">
      <selection sqref="A1:B3"/>
    </sheetView>
  </sheetViews>
  <sheetFormatPr baseColWidth="10" defaultColWidth="10.28515625" defaultRowHeight="20" customHeight="1" x14ac:dyDescent="0"/>
  <cols>
    <col min="1" max="1" width="24.7109375" style="17" customWidth="1"/>
    <col min="2" max="2" width="6.85546875" style="17" customWidth="1"/>
    <col min="3" max="24" width="6" style="17" customWidth="1"/>
    <col min="25" max="25" width="3.85546875" style="17" customWidth="1"/>
    <col min="26" max="28" width="6" style="17" customWidth="1"/>
    <col min="29" max="29" width="3.85546875" style="17" customWidth="1"/>
    <col min="30" max="30" width="6" style="17" customWidth="1"/>
    <col min="31" max="256" width="10.28515625" style="17" customWidth="1"/>
  </cols>
  <sheetData>
    <row r="1" spans="1:30" ht="20" customHeight="1">
      <c r="A1" s="137" t="s">
        <v>16</v>
      </c>
      <c r="B1" s="138"/>
      <c r="C1" s="128" t="str">
        <f>A5</f>
        <v>Riwi</v>
      </c>
      <c r="D1" s="129"/>
      <c r="E1" s="129"/>
      <c r="F1" s="130"/>
      <c r="G1" s="128" t="str">
        <f>A7</f>
        <v>Ettenhausen</v>
      </c>
      <c r="H1" s="129"/>
      <c r="I1" s="129"/>
      <c r="J1" s="130"/>
      <c r="K1" s="128" t="str">
        <f>A9</f>
        <v xml:space="preserve">Affeltrangen 1 </v>
      </c>
      <c r="L1" s="129"/>
      <c r="M1" s="129"/>
      <c r="N1" s="130"/>
      <c r="O1" s="128" t="str">
        <f>A11</f>
        <v>Affeltrangen 2</v>
      </c>
      <c r="P1" s="129"/>
      <c r="Q1" s="129"/>
      <c r="R1" s="130"/>
      <c r="S1" s="128" t="str">
        <f>A13</f>
        <v>Schwarzach 2</v>
      </c>
      <c r="T1" s="129"/>
      <c r="U1" s="129"/>
      <c r="V1" s="130"/>
      <c r="W1" s="128" t="str">
        <f>A15</f>
        <v>Mannschaft 6</v>
      </c>
      <c r="X1" s="129"/>
      <c r="Y1" s="129"/>
      <c r="Z1" s="130"/>
      <c r="AA1" s="128" t="str">
        <f>A18</f>
        <v>Mannschaft 7</v>
      </c>
      <c r="AB1" s="129"/>
      <c r="AC1" s="129"/>
      <c r="AD1" s="130"/>
    </row>
    <row r="2" spans="1:30" ht="20" customHeight="1">
      <c r="A2" s="139"/>
      <c r="B2" s="140"/>
      <c r="C2" s="131"/>
      <c r="D2" s="132"/>
      <c r="E2" s="132"/>
      <c r="F2" s="133"/>
      <c r="G2" s="131"/>
      <c r="H2" s="132"/>
      <c r="I2" s="132"/>
      <c r="J2" s="133"/>
      <c r="K2" s="145"/>
      <c r="L2" s="146"/>
      <c r="M2" s="146"/>
      <c r="N2" s="147"/>
      <c r="O2" s="131"/>
      <c r="P2" s="132"/>
      <c r="Q2" s="132"/>
      <c r="R2" s="133"/>
      <c r="S2" s="131"/>
      <c r="T2" s="132"/>
      <c r="U2" s="132"/>
      <c r="V2" s="133"/>
      <c r="W2" s="131"/>
      <c r="X2" s="132"/>
      <c r="Y2" s="132"/>
      <c r="Z2" s="133"/>
      <c r="AA2" s="131"/>
      <c r="AB2" s="132"/>
      <c r="AC2" s="132"/>
      <c r="AD2" s="133"/>
    </row>
    <row r="3" spans="1:30" ht="19.5" customHeight="1">
      <c r="A3" s="141"/>
      <c r="B3" s="142"/>
      <c r="C3" s="134"/>
      <c r="D3" s="135"/>
      <c r="E3" s="135"/>
      <c r="F3" s="136"/>
      <c r="G3" s="134"/>
      <c r="H3" s="135"/>
      <c r="I3" s="135"/>
      <c r="J3" s="136"/>
      <c r="K3" s="148"/>
      <c r="L3" s="149"/>
      <c r="M3" s="149"/>
      <c r="N3" s="150"/>
      <c r="O3" s="134"/>
      <c r="P3" s="135"/>
      <c r="Q3" s="135"/>
      <c r="R3" s="136"/>
      <c r="S3" s="134"/>
      <c r="T3" s="135"/>
      <c r="U3" s="135"/>
      <c r="V3" s="136"/>
      <c r="W3" s="134"/>
      <c r="X3" s="135"/>
      <c r="Y3" s="135"/>
      <c r="Z3" s="136"/>
      <c r="AA3" s="134"/>
      <c r="AB3" s="135"/>
      <c r="AC3" s="135"/>
      <c r="AD3" s="136"/>
    </row>
    <row r="4" spans="1:30" ht="20" customHeight="1">
      <c r="A4" s="143"/>
      <c r="B4" s="144"/>
      <c r="C4" s="18" t="s">
        <v>26</v>
      </c>
      <c r="D4" s="18" t="s">
        <v>27</v>
      </c>
      <c r="E4" s="18" t="s">
        <v>28</v>
      </c>
      <c r="F4" s="18" t="s">
        <v>29</v>
      </c>
      <c r="G4" s="18" t="s">
        <v>26</v>
      </c>
      <c r="H4" s="18" t="s">
        <v>27</v>
      </c>
      <c r="I4" s="18" t="s">
        <v>28</v>
      </c>
      <c r="J4" s="18" t="s">
        <v>29</v>
      </c>
      <c r="K4" s="18" t="s">
        <v>26</v>
      </c>
      <c r="L4" s="18" t="s">
        <v>27</v>
      </c>
      <c r="M4" s="18" t="s">
        <v>28</v>
      </c>
      <c r="N4" s="18" t="s">
        <v>29</v>
      </c>
      <c r="O4" s="18" t="s">
        <v>26</v>
      </c>
      <c r="P4" s="18" t="s">
        <v>27</v>
      </c>
      <c r="Q4" s="18" t="s">
        <v>28</v>
      </c>
      <c r="R4" s="18" t="s">
        <v>29</v>
      </c>
      <c r="S4" s="18" t="s">
        <v>26</v>
      </c>
      <c r="T4" s="18" t="s">
        <v>27</v>
      </c>
      <c r="U4" s="18" t="s">
        <v>28</v>
      </c>
      <c r="V4" s="18" t="s">
        <v>29</v>
      </c>
      <c r="W4" s="18" t="s">
        <v>26</v>
      </c>
      <c r="X4" s="18" t="s">
        <v>27</v>
      </c>
      <c r="Y4" s="18" t="s">
        <v>28</v>
      </c>
      <c r="Z4" s="18" t="s">
        <v>30</v>
      </c>
      <c r="AA4" s="18" t="s">
        <v>26</v>
      </c>
      <c r="AB4" s="18" t="s">
        <v>27</v>
      </c>
      <c r="AC4" s="18" t="s">
        <v>28</v>
      </c>
      <c r="AD4" s="18" t="s">
        <v>30</v>
      </c>
    </row>
    <row r="5" spans="1:30" ht="45" customHeight="1">
      <c r="A5" s="117" t="str">
        <f>'Tagesplan 5 - Tabelle 1'!D5</f>
        <v>Riwi</v>
      </c>
      <c r="B5" s="19" t="s">
        <v>21</v>
      </c>
      <c r="C5" s="20"/>
      <c r="D5" s="21"/>
      <c r="E5" s="21"/>
      <c r="F5" s="22"/>
      <c r="G5" s="23">
        <f>D7</f>
        <v>11</v>
      </c>
      <c r="H5" s="24">
        <f>C7</f>
        <v>7</v>
      </c>
      <c r="I5" s="25">
        <f>SUM(G5-H5)</f>
        <v>4</v>
      </c>
      <c r="J5" s="26">
        <f>IF(I5&gt;0,2,IF(I5&lt;0,0,IF(G5+H5&gt;0,1,0)))</f>
        <v>2</v>
      </c>
      <c r="K5" s="23">
        <f>D9</f>
        <v>12</v>
      </c>
      <c r="L5" s="24">
        <f>C9</f>
        <v>10</v>
      </c>
      <c r="M5" s="25">
        <f>SUM(K5-L5)</f>
        <v>2</v>
      </c>
      <c r="N5" s="26">
        <f>IF(M5&gt;0,2,IF(M5&lt;0,0,IF(K5+L5&gt;0,1,0)))</f>
        <v>2</v>
      </c>
      <c r="O5" s="23">
        <f>D11</f>
        <v>11</v>
      </c>
      <c r="P5" s="24">
        <f>C11</f>
        <v>8</v>
      </c>
      <c r="Q5" s="25">
        <f t="shared" ref="Q5:Q10" si="0">SUM(O5-P5)</f>
        <v>3</v>
      </c>
      <c r="R5" s="26">
        <f t="shared" ref="R5:R10" si="1">IF(Q5&gt;0,2,IF(Q5&lt;0,0,IF(O5+P5&gt;0,1,0)))</f>
        <v>2</v>
      </c>
      <c r="S5" s="23">
        <f>D13</f>
        <v>15</v>
      </c>
      <c r="T5" s="24">
        <f>C13</f>
        <v>14</v>
      </c>
      <c r="U5" s="25">
        <f t="shared" ref="U5:U12" si="2">SUM(S5-T5)</f>
        <v>1</v>
      </c>
      <c r="V5" s="27">
        <f t="shared" ref="V5:V12" si="3">IF(U5&gt;0,2,IF(U5&lt;0,0,IF(S5+T5&gt;0,1,0)))</f>
        <v>2</v>
      </c>
      <c r="W5" s="28">
        <f>D15</f>
        <v>0</v>
      </c>
      <c r="X5" s="24">
        <f>C15</f>
        <v>0</v>
      </c>
      <c r="Y5" s="25">
        <f t="shared" ref="Y5:Y14" si="4">SUM(W5-X5)</f>
        <v>0</v>
      </c>
      <c r="Z5" s="25">
        <f t="shared" ref="Z5:Z14" si="5">IF(Y5&gt;0,2,IF(Y5&lt;0,0,IF(W5+X5&gt;0,1,0)))</f>
        <v>0</v>
      </c>
      <c r="AA5" s="23">
        <f>D18</f>
        <v>0</v>
      </c>
      <c r="AB5" s="24">
        <f>C18</f>
        <v>0</v>
      </c>
      <c r="AC5" s="25">
        <f t="shared" ref="AC5:AC17" si="6">SUM(AA5-AB5)</f>
        <v>0</v>
      </c>
      <c r="AD5" s="29">
        <f t="shared" ref="AD5:AD17" si="7">IF(AC5&gt;0,2,IF(AC5&lt;0,0,IF(AA5+AB5&gt;0,1,0)))</f>
        <v>0</v>
      </c>
    </row>
    <row r="6" spans="1:30" ht="45" customHeight="1">
      <c r="A6" s="118"/>
      <c r="B6" s="19" t="s">
        <v>22</v>
      </c>
      <c r="C6" s="30"/>
      <c r="D6" s="31"/>
      <c r="E6" s="31"/>
      <c r="F6" s="32"/>
      <c r="G6" s="33">
        <f>D8</f>
        <v>8</v>
      </c>
      <c r="H6" s="34">
        <f>C8</f>
        <v>11</v>
      </c>
      <c r="I6" s="35">
        <f>SUM(G6-H6)</f>
        <v>-3</v>
      </c>
      <c r="J6" s="36">
        <f>IF(I6&gt;0,2,IF(I6&lt;0,0,IF(G6+H6&gt;0,1,0)))</f>
        <v>0</v>
      </c>
      <c r="K6" s="33">
        <f>D10</f>
        <v>6</v>
      </c>
      <c r="L6" s="34">
        <f>C10</f>
        <v>11</v>
      </c>
      <c r="M6" s="35">
        <f>SUM(K6-L6)</f>
        <v>-5</v>
      </c>
      <c r="N6" s="36">
        <f>IF(M6&gt;0,2,IF(M6&lt;0,0,IF(K6+L6&gt;0,1,0)))</f>
        <v>0</v>
      </c>
      <c r="O6" s="33">
        <f>D12</f>
        <v>15</v>
      </c>
      <c r="P6" s="34">
        <f>C12</f>
        <v>13</v>
      </c>
      <c r="Q6" s="35">
        <f t="shared" si="0"/>
        <v>2</v>
      </c>
      <c r="R6" s="36">
        <f t="shared" si="1"/>
        <v>2</v>
      </c>
      <c r="S6" s="33">
        <f>D14</f>
        <v>9</v>
      </c>
      <c r="T6" s="34">
        <f>C14</f>
        <v>11</v>
      </c>
      <c r="U6" s="35">
        <f t="shared" si="2"/>
        <v>-2</v>
      </c>
      <c r="V6" s="37">
        <f t="shared" si="3"/>
        <v>0</v>
      </c>
      <c r="W6" s="38">
        <f>D16</f>
        <v>0</v>
      </c>
      <c r="X6" s="34">
        <f>C16</f>
        <v>0</v>
      </c>
      <c r="Y6" s="35">
        <f t="shared" si="4"/>
        <v>0</v>
      </c>
      <c r="Z6" s="35">
        <f t="shared" si="5"/>
        <v>0</v>
      </c>
      <c r="AA6" s="33">
        <f>D19</f>
        <v>0</v>
      </c>
      <c r="AB6" s="34">
        <f>C19</f>
        <v>0</v>
      </c>
      <c r="AC6" s="35">
        <f t="shared" si="6"/>
        <v>0</v>
      </c>
      <c r="AD6" s="39">
        <f t="shared" si="7"/>
        <v>0</v>
      </c>
    </row>
    <row r="7" spans="1:30" ht="45" customHeight="1">
      <c r="A7" s="117" t="str">
        <f>'Tagesplan 5 - Tabelle 1'!D6</f>
        <v>Ettenhausen</v>
      </c>
      <c r="B7" s="19" t="s">
        <v>21</v>
      </c>
      <c r="C7" s="23">
        <f>'Tagesplan 5 - Tabelle 1'!E22</f>
        <v>7</v>
      </c>
      <c r="D7" s="24">
        <f>'Tagesplan 5 - Tabelle 1'!F22</f>
        <v>11</v>
      </c>
      <c r="E7" s="25">
        <f t="shared" ref="E7:E20" si="8">SUM(C7-D7)</f>
        <v>-4</v>
      </c>
      <c r="F7" s="26">
        <f t="shared" ref="F7:F20" si="9">IF(E7&gt;0,2,IF(E7&lt;0,0,IF(C7+D7&gt;0,1,0)))</f>
        <v>0</v>
      </c>
      <c r="G7" s="20"/>
      <c r="H7" s="21"/>
      <c r="I7" s="21"/>
      <c r="J7" s="22"/>
      <c r="K7" s="23">
        <f>H9</f>
        <v>11</v>
      </c>
      <c r="L7" s="24">
        <f>G9</f>
        <v>9</v>
      </c>
      <c r="M7" s="25">
        <f>SUM(K7-L7)</f>
        <v>2</v>
      </c>
      <c r="N7" s="26">
        <f>IF(M7&gt;0,2,IF(M7&lt;0,0,IF(K7+L7&gt;0,1,0)))</f>
        <v>2</v>
      </c>
      <c r="O7" s="23">
        <f>H11</f>
        <v>10</v>
      </c>
      <c r="P7" s="24">
        <f>G11</f>
        <v>12</v>
      </c>
      <c r="Q7" s="25">
        <f t="shared" si="0"/>
        <v>-2</v>
      </c>
      <c r="R7" s="26">
        <f t="shared" si="1"/>
        <v>0</v>
      </c>
      <c r="S7" s="23">
        <f>H13</f>
        <v>11</v>
      </c>
      <c r="T7" s="24">
        <f>G13</f>
        <v>13</v>
      </c>
      <c r="U7" s="25">
        <f t="shared" si="2"/>
        <v>-2</v>
      </c>
      <c r="V7" s="27">
        <f t="shared" si="3"/>
        <v>0</v>
      </c>
      <c r="W7" s="28">
        <f>H15</f>
        <v>0</v>
      </c>
      <c r="X7" s="24">
        <f>G15</f>
        <v>0</v>
      </c>
      <c r="Y7" s="25">
        <f t="shared" si="4"/>
        <v>0</v>
      </c>
      <c r="Z7" s="25">
        <f t="shared" si="5"/>
        <v>0</v>
      </c>
      <c r="AA7" s="23">
        <f>H18</f>
        <v>0</v>
      </c>
      <c r="AB7" s="24">
        <f>G18</f>
        <v>0</v>
      </c>
      <c r="AC7" s="25">
        <f t="shared" si="6"/>
        <v>0</v>
      </c>
      <c r="AD7" s="29">
        <f t="shared" si="7"/>
        <v>0</v>
      </c>
    </row>
    <row r="8" spans="1:30" ht="45" customHeight="1">
      <c r="A8" s="118"/>
      <c r="B8" s="19" t="s">
        <v>22</v>
      </c>
      <c r="C8" s="33">
        <f>'Tagesplan 5 - Tabelle 1'!G22</f>
        <v>11</v>
      </c>
      <c r="D8" s="34">
        <f>'Tagesplan 5 - Tabelle 1'!H22</f>
        <v>8</v>
      </c>
      <c r="E8" s="35">
        <f t="shared" si="8"/>
        <v>3</v>
      </c>
      <c r="F8" s="36">
        <f t="shared" si="9"/>
        <v>2</v>
      </c>
      <c r="G8" s="30"/>
      <c r="H8" s="31"/>
      <c r="I8" s="31"/>
      <c r="J8" s="32"/>
      <c r="K8" s="33">
        <f>H10</f>
        <v>12</v>
      </c>
      <c r="L8" s="34">
        <f>G10</f>
        <v>10</v>
      </c>
      <c r="M8" s="35">
        <f>SUM(K8-L8)</f>
        <v>2</v>
      </c>
      <c r="N8" s="36">
        <f>IF(M8&gt;0,2,IF(M8&lt;0,0,IF(K8+L8&gt;0,1,0)))</f>
        <v>2</v>
      </c>
      <c r="O8" s="33">
        <f>H12</f>
        <v>11</v>
      </c>
      <c r="P8" s="34">
        <f>G12</f>
        <v>9</v>
      </c>
      <c r="Q8" s="35">
        <f t="shared" si="0"/>
        <v>2</v>
      </c>
      <c r="R8" s="36">
        <f t="shared" si="1"/>
        <v>2</v>
      </c>
      <c r="S8" s="33">
        <f>H14</f>
        <v>5</v>
      </c>
      <c r="T8" s="34">
        <f>G14</f>
        <v>11</v>
      </c>
      <c r="U8" s="35">
        <f t="shared" si="2"/>
        <v>-6</v>
      </c>
      <c r="V8" s="37">
        <f t="shared" si="3"/>
        <v>0</v>
      </c>
      <c r="W8" s="38">
        <f>H16</f>
        <v>0</v>
      </c>
      <c r="X8" s="34">
        <f>G16</f>
        <v>0</v>
      </c>
      <c r="Y8" s="35">
        <f t="shared" si="4"/>
        <v>0</v>
      </c>
      <c r="Z8" s="35">
        <f t="shared" si="5"/>
        <v>0</v>
      </c>
      <c r="AA8" s="33">
        <f>H19</f>
        <v>0</v>
      </c>
      <c r="AB8" s="34">
        <f>G19</f>
        <v>0</v>
      </c>
      <c r="AC8" s="35">
        <f t="shared" si="6"/>
        <v>0</v>
      </c>
      <c r="AD8" s="39">
        <f t="shared" si="7"/>
        <v>0</v>
      </c>
    </row>
    <row r="9" spans="1:30" ht="45" customHeight="1">
      <c r="A9" s="119" t="str">
        <f>'Tagesplan 5 - Tabelle 1'!D7</f>
        <v xml:space="preserve">Affeltrangen 1 </v>
      </c>
      <c r="B9" s="19" t="s">
        <v>21</v>
      </c>
      <c r="C9" s="23">
        <f>'Tagesplan 5 - Tabelle 1'!E32</f>
        <v>10</v>
      </c>
      <c r="D9" s="24">
        <f>'Tagesplan 5 - Tabelle 1'!F32</f>
        <v>12</v>
      </c>
      <c r="E9" s="25">
        <f t="shared" si="8"/>
        <v>-2</v>
      </c>
      <c r="F9" s="26">
        <f t="shared" si="9"/>
        <v>0</v>
      </c>
      <c r="G9" s="23">
        <f>'Tagesplan 5 - Tabelle 1'!E28</f>
        <v>9</v>
      </c>
      <c r="H9" s="24">
        <f>'Tagesplan 5 - Tabelle 1'!F28</f>
        <v>11</v>
      </c>
      <c r="I9" s="25">
        <f t="shared" ref="I9:I20" si="10">SUM(G9-H9)</f>
        <v>-2</v>
      </c>
      <c r="J9" s="26">
        <f t="shared" ref="J9:J20" si="11">IF(I9&gt;0,2,IF(I9&lt;0,0,IF(G9+H9&gt;0,1,0)))</f>
        <v>0</v>
      </c>
      <c r="K9" s="20"/>
      <c r="L9" s="21"/>
      <c r="M9" s="21"/>
      <c r="N9" s="22"/>
      <c r="O9" s="23">
        <f>L11</f>
        <v>9</v>
      </c>
      <c r="P9" s="24">
        <f>K11</f>
        <v>11</v>
      </c>
      <c r="Q9" s="25">
        <f t="shared" si="0"/>
        <v>-2</v>
      </c>
      <c r="R9" s="26">
        <f t="shared" si="1"/>
        <v>0</v>
      </c>
      <c r="S9" s="23">
        <f>L13</f>
        <v>5</v>
      </c>
      <c r="T9" s="24">
        <f>K13</f>
        <v>11</v>
      </c>
      <c r="U9" s="25">
        <f t="shared" si="2"/>
        <v>-6</v>
      </c>
      <c r="V9" s="27">
        <f t="shared" si="3"/>
        <v>0</v>
      </c>
      <c r="W9" s="28">
        <f>L15</f>
        <v>0</v>
      </c>
      <c r="X9" s="24">
        <f>K15</f>
        <v>0</v>
      </c>
      <c r="Y9" s="25">
        <f t="shared" si="4"/>
        <v>0</v>
      </c>
      <c r="Z9" s="25">
        <f t="shared" si="5"/>
        <v>0</v>
      </c>
      <c r="AA9" s="23">
        <f>L18</f>
        <v>0</v>
      </c>
      <c r="AB9" s="24">
        <f>K18</f>
        <v>0</v>
      </c>
      <c r="AC9" s="25">
        <f t="shared" si="6"/>
        <v>0</v>
      </c>
      <c r="AD9" s="29">
        <f t="shared" si="7"/>
        <v>0</v>
      </c>
    </row>
    <row r="10" spans="1:30" ht="45" customHeight="1">
      <c r="A10" s="120"/>
      <c r="B10" s="19" t="s">
        <v>22</v>
      </c>
      <c r="C10" s="33">
        <f>'Tagesplan 5 - Tabelle 1'!G32</f>
        <v>11</v>
      </c>
      <c r="D10" s="34">
        <f>'Tagesplan 5 - Tabelle 1'!H32</f>
        <v>6</v>
      </c>
      <c r="E10" s="35">
        <f t="shared" si="8"/>
        <v>5</v>
      </c>
      <c r="F10" s="36">
        <f t="shared" si="9"/>
        <v>2</v>
      </c>
      <c r="G10" s="33">
        <f>'Tagesplan 5 - Tabelle 1'!G28</f>
        <v>10</v>
      </c>
      <c r="H10" s="34">
        <f>'Tagesplan 5 - Tabelle 1'!H28</f>
        <v>12</v>
      </c>
      <c r="I10" s="35">
        <f t="shared" si="10"/>
        <v>-2</v>
      </c>
      <c r="J10" s="36">
        <f t="shared" si="11"/>
        <v>0</v>
      </c>
      <c r="K10" s="30"/>
      <c r="L10" s="31"/>
      <c r="M10" s="31"/>
      <c r="N10" s="32"/>
      <c r="O10" s="33">
        <f>L12</f>
        <v>11</v>
      </c>
      <c r="P10" s="34">
        <f>K12</f>
        <v>8</v>
      </c>
      <c r="Q10" s="35">
        <f t="shared" si="0"/>
        <v>3</v>
      </c>
      <c r="R10" s="36">
        <f t="shared" si="1"/>
        <v>2</v>
      </c>
      <c r="S10" s="33">
        <f>L14</f>
        <v>11</v>
      </c>
      <c r="T10" s="34">
        <f>K14</f>
        <v>9</v>
      </c>
      <c r="U10" s="35">
        <f t="shared" si="2"/>
        <v>2</v>
      </c>
      <c r="V10" s="37">
        <f t="shared" si="3"/>
        <v>2</v>
      </c>
      <c r="W10" s="38">
        <f>L16</f>
        <v>0</v>
      </c>
      <c r="X10" s="34">
        <f>K16</f>
        <v>0</v>
      </c>
      <c r="Y10" s="35">
        <f t="shared" si="4"/>
        <v>0</v>
      </c>
      <c r="Z10" s="35">
        <f t="shared" si="5"/>
        <v>0</v>
      </c>
      <c r="AA10" s="33">
        <f>L19</f>
        <v>0</v>
      </c>
      <c r="AB10" s="34">
        <f>K19</f>
        <v>0</v>
      </c>
      <c r="AC10" s="35">
        <f t="shared" si="6"/>
        <v>0</v>
      </c>
      <c r="AD10" s="39">
        <f t="shared" si="7"/>
        <v>0</v>
      </c>
    </row>
    <row r="11" spans="1:30" ht="45" customHeight="1">
      <c r="A11" s="119" t="str">
        <f>'Tagesplan 5 - Tabelle 1'!D8</f>
        <v>Affeltrangen 2</v>
      </c>
      <c r="B11" s="19" t="s">
        <v>21</v>
      </c>
      <c r="C11" s="23">
        <f>'Tagesplan 5 - Tabelle 1'!E36</f>
        <v>8</v>
      </c>
      <c r="D11" s="24">
        <f>'Tagesplan 5 - Tabelle 1'!F36</f>
        <v>11</v>
      </c>
      <c r="E11" s="25">
        <f t="shared" si="8"/>
        <v>-3</v>
      </c>
      <c r="F11" s="26">
        <f t="shared" si="9"/>
        <v>0</v>
      </c>
      <c r="G11" s="23">
        <f>'Tagesplan 5 - Tabelle 1'!E40</f>
        <v>12</v>
      </c>
      <c r="H11" s="24">
        <f>'Tagesplan 5 - Tabelle 1'!F40</f>
        <v>10</v>
      </c>
      <c r="I11" s="25">
        <f t="shared" si="10"/>
        <v>2</v>
      </c>
      <c r="J11" s="26">
        <f t="shared" si="11"/>
        <v>2</v>
      </c>
      <c r="K11" s="23">
        <f>'Tagesplan 5 - Tabelle 1'!E24</f>
        <v>11</v>
      </c>
      <c r="L11" s="24">
        <f>'Tagesplan 5 - Tabelle 1'!F24</f>
        <v>9</v>
      </c>
      <c r="M11" s="25">
        <f t="shared" ref="M11:M20" si="12">SUM(K11-L11)</f>
        <v>2</v>
      </c>
      <c r="N11" s="26">
        <f t="shared" ref="N11:N20" si="13">IF(M11&gt;0,2,IF(M11&lt;0,0,IF(K11+L11&gt;0,1,0)))</f>
        <v>2</v>
      </c>
      <c r="O11" s="20"/>
      <c r="P11" s="21"/>
      <c r="Q11" s="21"/>
      <c r="R11" s="22"/>
      <c r="S11" s="23">
        <f>P13</f>
        <v>4</v>
      </c>
      <c r="T11" s="24">
        <f>O13</f>
        <v>11</v>
      </c>
      <c r="U11" s="25">
        <f t="shared" si="2"/>
        <v>-7</v>
      </c>
      <c r="V11" s="27">
        <f t="shared" si="3"/>
        <v>0</v>
      </c>
      <c r="W11" s="28">
        <f>P15</f>
        <v>0</v>
      </c>
      <c r="X11" s="24">
        <f>O15</f>
        <v>0</v>
      </c>
      <c r="Y11" s="25">
        <f t="shared" si="4"/>
        <v>0</v>
      </c>
      <c r="Z11" s="25">
        <f t="shared" si="5"/>
        <v>0</v>
      </c>
      <c r="AA11" s="23">
        <f>P18</f>
        <v>0</v>
      </c>
      <c r="AB11" s="24">
        <f>O18</f>
        <v>0</v>
      </c>
      <c r="AC11" s="25">
        <f t="shared" si="6"/>
        <v>0</v>
      </c>
      <c r="AD11" s="29">
        <f t="shared" si="7"/>
        <v>0</v>
      </c>
    </row>
    <row r="12" spans="1:30" ht="45" customHeight="1">
      <c r="A12" s="120"/>
      <c r="B12" s="19" t="s">
        <v>22</v>
      </c>
      <c r="C12" s="33">
        <f>'Tagesplan 5 - Tabelle 1'!G36</f>
        <v>13</v>
      </c>
      <c r="D12" s="34">
        <f>'Tagesplan 5 - Tabelle 1'!H36</f>
        <v>15</v>
      </c>
      <c r="E12" s="35">
        <f t="shared" si="8"/>
        <v>-2</v>
      </c>
      <c r="F12" s="36">
        <f t="shared" si="9"/>
        <v>0</v>
      </c>
      <c r="G12" s="33">
        <f>'Tagesplan 5 - Tabelle 1'!G40</f>
        <v>9</v>
      </c>
      <c r="H12" s="34">
        <f>'Tagesplan 5 - Tabelle 1'!H40</f>
        <v>11</v>
      </c>
      <c r="I12" s="35">
        <f t="shared" si="10"/>
        <v>-2</v>
      </c>
      <c r="J12" s="36">
        <f t="shared" si="11"/>
        <v>0</v>
      </c>
      <c r="K12" s="33">
        <f>'Tagesplan 5 - Tabelle 1'!G24</f>
        <v>8</v>
      </c>
      <c r="L12" s="34">
        <f>'Tagesplan 5 - Tabelle 1'!H24</f>
        <v>11</v>
      </c>
      <c r="M12" s="35">
        <f t="shared" si="12"/>
        <v>-3</v>
      </c>
      <c r="N12" s="36">
        <f t="shared" si="13"/>
        <v>0</v>
      </c>
      <c r="O12" s="30"/>
      <c r="P12" s="31"/>
      <c r="Q12" s="31"/>
      <c r="R12" s="32"/>
      <c r="S12" s="33">
        <f>P14</f>
        <v>11</v>
      </c>
      <c r="T12" s="34">
        <f>O14</f>
        <v>9</v>
      </c>
      <c r="U12" s="35">
        <f t="shared" si="2"/>
        <v>2</v>
      </c>
      <c r="V12" s="37">
        <f t="shared" si="3"/>
        <v>2</v>
      </c>
      <c r="W12" s="38">
        <f>P16</f>
        <v>0</v>
      </c>
      <c r="X12" s="34">
        <f>O16</f>
        <v>0</v>
      </c>
      <c r="Y12" s="35">
        <f t="shared" si="4"/>
        <v>0</v>
      </c>
      <c r="Z12" s="35">
        <f t="shared" si="5"/>
        <v>0</v>
      </c>
      <c r="AA12" s="33">
        <f>P19</f>
        <v>0</v>
      </c>
      <c r="AB12" s="34">
        <f>O19</f>
        <v>0</v>
      </c>
      <c r="AC12" s="35">
        <f t="shared" si="6"/>
        <v>0</v>
      </c>
      <c r="AD12" s="39">
        <f t="shared" si="7"/>
        <v>0</v>
      </c>
    </row>
    <row r="13" spans="1:30" ht="45" customHeight="1">
      <c r="A13" s="119" t="str">
        <f>'Tagesplan 5 - Tabelle 1'!D9</f>
        <v>Schwarzach 2</v>
      </c>
      <c r="B13" s="19" t="s">
        <v>21</v>
      </c>
      <c r="C13" s="23">
        <f>'Tagesplan 5 - Tabelle 1'!E26</f>
        <v>14</v>
      </c>
      <c r="D13" s="24">
        <f>'Tagesplan 5 - Tabelle 1'!F26</f>
        <v>15</v>
      </c>
      <c r="E13" s="25">
        <f t="shared" si="8"/>
        <v>-1</v>
      </c>
      <c r="F13" s="26">
        <f t="shared" si="9"/>
        <v>0</v>
      </c>
      <c r="G13" s="23">
        <f>'Tagesplan 5 - Tabelle 1'!E34</f>
        <v>13</v>
      </c>
      <c r="H13" s="24">
        <f>'Tagesplan 5 - Tabelle 1'!F34</f>
        <v>11</v>
      </c>
      <c r="I13" s="25">
        <f t="shared" si="10"/>
        <v>2</v>
      </c>
      <c r="J13" s="26">
        <f t="shared" si="11"/>
        <v>2</v>
      </c>
      <c r="K13" s="23">
        <f>'Tagesplan 5 - Tabelle 1'!E38</f>
        <v>11</v>
      </c>
      <c r="L13" s="24">
        <f>'Tagesplan 5 - Tabelle 1'!F38</f>
        <v>5</v>
      </c>
      <c r="M13" s="25">
        <f t="shared" si="12"/>
        <v>6</v>
      </c>
      <c r="N13" s="26">
        <f t="shared" si="13"/>
        <v>2</v>
      </c>
      <c r="O13" s="23">
        <f>'Tagesplan 5 - Tabelle 1'!E30</f>
        <v>11</v>
      </c>
      <c r="P13" s="24">
        <f>'Tagesplan 5 - Tabelle 1'!F30</f>
        <v>4</v>
      </c>
      <c r="Q13" s="25">
        <f t="shared" ref="Q13:Q20" si="14">SUM(O13-P13)</f>
        <v>7</v>
      </c>
      <c r="R13" s="26">
        <f t="shared" ref="R13:R20" si="15">IF(Q13&gt;0,2,IF(Q13&lt;0,0,IF(O13+P13&gt;0,1,0)))</f>
        <v>2</v>
      </c>
      <c r="S13" s="20"/>
      <c r="T13" s="21"/>
      <c r="U13" s="21"/>
      <c r="V13" s="40"/>
      <c r="W13" s="28">
        <f>T15</f>
        <v>0</v>
      </c>
      <c r="X13" s="24">
        <f>S15</f>
        <v>0</v>
      </c>
      <c r="Y13" s="25">
        <f t="shared" si="4"/>
        <v>0</v>
      </c>
      <c r="Z13" s="25">
        <f t="shared" si="5"/>
        <v>0</v>
      </c>
      <c r="AA13" s="23">
        <f>T18</f>
        <v>0</v>
      </c>
      <c r="AB13" s="24">
        <f>S18</f>
        <v>0</v>
      </c>
      <c r="AC13" s="25">
        <f t="shared" si="6"/>
        <v>0</v>
      </c>
      <c r="AD13" s="29">
        <f t="shared" si="7"/>
        <v>0</v>
      </c>
    </row>
    <row r="14" spans="1:30" ht="45" customHeight="1">
      <c r="A14" s="120"/>
      <c r="B14" s="19" t="s">
        <v>22</v>
      </c>
      <c r="C14" s="33">
        <f>'Tagesplan 5 - Tabelle 1'!G26</f>
        <v>11</v>
      </c>
      <c r="D14" s="34">
        <f>'Tagesplan 5 - Tabelle 1'!H26</f>
        <v>9</v>
      </c>
      <c r="E14" s="35">
        <f t="shared" si="8"/>
        <v>2</v>
      </c>
      <c r="F14" s="36">
        <f t="shared" si="9"/>
        <v>2</v>
      </c>
      <c r="G14" s="33">
        <f>'Tagesplan 5 - Tabelle 1'!G34</f>
        <v>11</v>
      </c>
      <c r="H14" s="34">
        <f>'Tagesplan 5 - Tabelle 1'!H34</f>
        <v>5</v>
      </c>
      <c r="I14" s="35">
        <f t="shared" si="10"/>
        <v>6</v>
      </c>
      <c r="J14" s="36">
        <f t="shared" si="11"/>
        <v>2</v>
      </c>
      <c r="K14" s="33">
        <f>'Tagesplan 5 - Tabelle 1'!G38</f>
        <v>9</v>
      </c>
      <c r="L14" s="34">
        <f>'Tagesplan 5 - Tabelle 1'!H38</f>
        <v>11</v>
      </c>
      <c r="M14" s="35">
        <f t="shared" si="12"/>
        <v>-2</v>
      </c>
      <c r="N14" s="36">
        <f t="shared" si="13"/>
        <v>0</v>
      </c>
      <c r="O14" s="33">
        <f>'Tagesplan 5 - Tabelle 1'!G30</f>
        <v>9</v>
      </c>
      <c r="P14" s="34">
        <f>'Tagesplan 5 - Tabelle 1'!H30</f>
        <v>11</v>
      </c>
      <c r="Q14" s="35">
        <f t="shared" si="14"/>
        <v>-2</v>
      </c>
      <c r="R14" s="36">
        <f t="shared" si="15"/>
        <v>0</v>
      </c>
      <c r="S14" s="30"/>
      <c r="T14" s="31"/>
      <c r="U14" s="31"/>
      <c r="V14" s="41"/>
      <c r="W14" s="42">
        <f>T16</f>
        <v>0</v>
      </c>
      <c r="X14" s="43">
        <f>S16</f>
        <v>0</v>
      </c>
      <c r="Y14" s="44">
        <f t="shared" si="4"/>
        <v>0</v>
      </c>
      <c r="Z14" s="44">
        <f t="shared" si="5"/>
        <v>0</v>
      </c>
      <c r="AA14" s="33">
        <f>T19</f>
        <v>0</v>
      </c>
      <c r="AB14" s="34">
        <f>S19</f>
        <v>0</v>
      </c>
      <c r="AC14" s="35">
        <f t="shared" si="6"/>
        <v>0</v>
      </c>
      <c r="AD14" s="39">
        <f t="shared" si="7"/>
        <v>0</v>
      </c>
    </row>
    <row r="15" spans="1:30" ht="27.75" customHeight="1">
      <c r="A15" s="119" t="s">
        <v>31</v>
      </c>
      <c r="B15" s="19" t="s">
        <v>21</v>
      </c>
      <c r="C15" s="23"/>
      <c r="D15" s="24"/>
      <c r="E15" s="25">
        <f t="shared" si="8"/>
        <v>0</v>
      </c>
      <c r="F15" s="26">
        <f t="shared" si="9"/>
        <v>0</v>
      </c>
      <c r="G15" s="23"/>
      <c r="H15" s="24"/>
      <c r="I15" s="25">
        <f t="shared" si="10"/>
        <v>0</v>
      </c>
      <c r="J15" s="26">
        <f t="shared" si="11"/>
        <v>0</v>
      </c>
      <c r="K15" s="23"/>
      <c r="L15" s="24"/>
      <c r="M15" s="25">
        <f t="shared" si="12"/>
        <v>0</v>
      </c>
      <c r="N15" s="26">
        <f t="shared" si="13"/>
        <v>0</v>
      </c>
      <c r="O15" s="23"/>
      <c r="P15" s="24"/>
      <c r="Q15" s="25">
        <f t="shared" si="14"/>
        <v>0</v>
      </c>
      <c r="R15" s="26">
        <f t="shared" si="15"/>
        <v>0</v>
      </c>
      <c r="S15" s="23"/>
      <c r="T15" s="24"/>
      <c r="U15" s="25">
        <f t="shared" ref="U15:U20" si="16">SUM(S15-T15)</f>
        <v>0</v>
      </c>
      <c r="V15" s="29">
        <f t="shared" ref="V15:V20" si="17">IF(U15&gt;0,2,IF(U15&lt;0,0,IF(S15+T15&gt;0,1,0)))</f>
        <v>0</v>
      </c>
      <c r="W15" s="45"/>
      <c r="X15" s="46"/>
      <c r="Y15" s="46"/>
      <c r="Z15" s="47"/>
      <c r="AA15" s="23">
        <f>X18</f>
        <v>0</v>
      </c>
      <c r="AB15" s="24">
        <f>W18</f>
        <v>0</v>
      </c>
      <c r="AC15" s="25">
        <f t="shared" si="6"/>
        <v>0</v>
      </c>
      <c r="AD15" s="29">
        <f t="shared" si="7"/>
        <v>0</v>
      </c>
    </row>
    <row r="16" spans="1:30" ht="27.75" customHeight="1">
      <c r="A16" s="120"/>
      <c r="B16" s="19" t="s">
        <v>22</v>
      </c>
      <c r="C16" s="48"/>
      <c r="D16" s="49"/>
      <c r="E16" s="50">
        <f t="shared" si="8"/>
        <v>0</v>
      </c>
      <c r="F16" s="51">
        <f t="shared" si="9"/>
        <v>0</v>
      </c>
      <c r="G16" s="48"/>
      <c r="H16" s="49"/>
      <c r="I16" s="50">
        <f t="shared" si="10"/>
        <v>0</v>
      </c>
      <c r="J16" s="51">
        <f t="shared" si="11"/>
        <v>0</v>
      </c>
      <c r="K16" s="48"/>
      <c r="L16" s="49"/>
      <c r="M16" s="50">
        <f t="shared" si="12"/>
        <v>0</v>
      </c>
      <c r="N16" s="51">
        <f t="shared" si="13"/>
        <v>0</v>
      </c>
      <c r="O16" s="48"/>
      <c r="P16" s="49"/>
      <c r="Q16" s="50">
        <f t="shared" si="14"/>
        <v>0</v>
      </c>
      <c r="R16" s="51">
        <f t="shared" si="15"/>
        <v>0</v>
      </c>
      <c r="S16" s="48"/>
      <c r="T16" s="49"/>
      <c r="U16" s="50">
        <f t="shared" si="16"/>
        <v>0</v>
      </c>
      <c r="V16" s="52">
        <f t="shared" si="17"/>
        <v>0</v>
      </c>
      <c r="W16" s="53"/>
      <c r="X16" s="54"/>
      <c r="Y16" s="54"/>
      <c r="Z16" s="55"/>
      <c r="AA16" s="48">
        <f>X19</f>
        <v>0</v>
      </c>
      <c r="AB16" s="49">
        <f>W19</f>
        <v>0</v>
      </c>
      <c r="AC16" s="50">
        <f t="shared" si="6"/>
        <v>0</v>
      </c>
      <c r="AD16" s="52">
        <f t="shared" si="7"/>
        <v>0</v>
      </c>
    </row>
    <row r="17" spans="1:30" ht="27.75" customHeight="1">
      <c r="A17" s="120"/>
      <c r="B17" s="19" t="s">
        <v>32</v>
      </c>
      <c r="C17" s="33"/>
      <c r="D17" s="34"/>
      <c r="E17" s="35">
        <f t="shared" si="8"/>
        <v>0</v>
      </c>
      <c r="F17" s="36">
        <f t="shared" si="9"/>
        <v>0</v>
      </c>
      <c r="G17" s="33"/>
      <c r="H17" s="34"/>
      <c r="I17" s="35">
        <f t="shared" si="10"/>
        <v>0</v>
      </c>
      <c r="J17" s="36">
        <f t="shared" si="11"/>
        <v>0</v>
      </c>
      <c r="K17" s="33"/>
      <c r="L17" s="34"/>
      <c r="M17" s="35">
        <f t="shared" si="12"/>
        <v>0</v>
      </c>
      <c r="N17" s="36">
        <f t="shared" si="13"/>
        <v>0</v>
      </c>
      <c r="O17" s="33"/>
      <c r="P17" s="34"/>
      <c r="Q17" s="35">
        <f t="shared" si="14"/>
        <v>0</v>
      </c>
      <c r="R17" s="36">
        <f t="shared" si="15"/>
        <v>0</v>
      </c>
      <c r="S17" s="33"/>
      <c r="T17" s="34"/>
      <c r="U17" s="35">
        <f t="shared" si="16"/>
        <v>0</v>
      </c>
      <c r="V17" s="39">
        <f t="shared" si="17"/>
        <v>0</v>
      </c>
      <c r="W17" s="56"/>
      <c r="X17" s="31"/>
      <c r="Y17" s="31"/>
      <c r="Z17" s="32"/>
      <c r="AA17" s="33">
        <f>X20</f>
        <v>0</v>
      </c>
      <c r="AB17" s="34">
        <f>W20</f>
        <v>0</v>
      </c>
      <c r="AC17" s="35">
        <f t="shared" si="6"/>
        <v>0</v>
      </c>
      <c r="AD17" s="39">
        <f t="shared" si="7"/>
        <v>0</v>
      </c>
    </row>
    <row r="18" spans="1:30" ht="27.75" customHeight="1">
      <c r="A18" s="119" t="s">
        <v>33</v>
      </c>
      <c r="B18" s="19" t="s">
        <v>21</v>
      </c>
      <c r="C18" s="23"/>
      <c r="D18" s="24"/>
      <c r="E18" s="25">
        <f t="shared" si="8"/>
        <v>0</v>
      </c>
      <c r="F18" s="26">
        <f t="shared" si="9"/>
        <v>0</v>
      </c>
      <c r="G18" s="23"/>
      <c r="H18" s="24"/>
      <c r="I18" s="25">
        <f t="shared" si="10"/>
        <v>0</v>
      </c>
      <c r="J18" s="26">
        <f t="shared" si="11"/>
        <v>0</v>
      </c>
      <c r="K18" s="23"/>
      <c r="L18" s="24"/>
      <c r="M18" s="25">
        <f t="shared" si="12"/>
        <v>0</v>
      </c>
      <c r="N18" s="26">
        <f t="shared" si="13"/>
        <v>0</v>
      </c>
      <c r="O18" s="23"/>
      <c r="P18" s="24"/>
      <c r="Q18" s="25">
        <f t="shared" si="14"/>
        <v>0</v>
      </c>
      <c r="R18" s="26">
        <f t="shared" si="15"/>
        <v>0</v>
      </c>
      <c r="S18" s="23"/>
      <c r="T18" s="24"/>
      <c r="U18" s="25">
        <f t="shared" si="16"/>
        <v>0</v>
      </c>
      <c r="V18" s="29">
        <f t="shared" si="17"/>
        <v>0</v>
      </c>
      <c r="W18" s="28"/>
      <c r="X18" s="24"/>
      <c r="Y18" s="25">
        <f>SUM(W18-X18)</f>
        <v>0</v>
      </c>
      <c r="Z18" s="25">
        <f>IF(Y18&gt;0,2,IF(Y18&lt;0,0,IF(W18+X18&gt;0,1,0)))</f>
        <v>0</v>
      </c>
      <c r="AA18" s="20"/>
      <c r="AB18" s="21"/>
      <c r="AC18" s="21"/>
      <c r="AD18" s="40"/>
    </row>
    <row r="19" spans="1:30" ht="27.75" customHeight="1">
      <c r="A19" s="120"/>
      <c r="B19" s="19" t="s">
        <v>22</v>
      </c>
      <c r="C19" s="48"/>
      <c r="D19" s="49"/>
      <c r="E19" s="50">
        <f t="shared" si="8"/>
        <v>0</v>
      </c>
      <c r="F19" s="51">
        <f t="shared" si="9"/>
        <v>0</v>
      </c>
      <c r="G19" s="48"/>
      <c r="H19" s="49"/>
      <c r="I19" s="50">
        <f t="shared" si="10"/>
        <v>0</v>
      </c>
      <c r="J19" s="51">
        <f t="shared" si="11"/>
        <v>0</v>
      </c>
      <c r="K19" s="48"/>
      <c r="L19" s="49"/>
      <c r="M19" s="50">
        <f t="shared" si="12"/>
        <v>0</v>
      </c>
      <c r="N19" s="51">
        <f t="shared" si="13"/>
        <v>0</v>
      </c>
      <c r="O19" s="48"/>
      <c r="P19" s="49"/>
      <c r="Q19" s="50">
        <f t="shared" si="14"/>
        <v>0</v>
      </c>
      <c r="R19" s="51">
        <f t="shared" si="15"/>
        <v>0</v>
      </c>
      <c r="S19" s="48"/>
      <c r="T19" s="49"/>
      <c r="U19" s="50">
        <f t="shared" si="16"/>
        <v>0</v>
      </c>
      <c r="V19" s="52">
        <f t="shared" si="17"/>
        <v>0</v>
      </c>
      <c r="W19" s="57"/>
      <c r="X19" s="49"/>
      <c r="Y19" s="50">
        <f>SUM(W19-X19)</f>
        <v>0</v>
      </c>
      <c r="Z19" s="50">
        <f>IF(Y19&gt;0,2,IF(Y19&lt;0,0,IF(W19+X19&gt;0,1,0)))</f>
        <v>0</v>
      </c>
      <c r="AA19" s="58"/>
      <c r="AB19" s="54"/>
      <c r="AC19" s="54"/>
      <c r="AD19" s="59"/>
    </row>
    <row r="20" spans="1:30" ht="27.75" customHeight="1">
      <c r="A20" s="120"/>
      <c r="B20" s="19" t="s">
        <v>32</v>
      </c>
      <c r="C20" s="33"/>
      <c r="D20" s="34"/>
      <c r="E20" s="35">
        <f t="shared" si="8"/>
        <v>0</v>
      </c>
      <c r="F20" s="36">
        <f t="shared" si="9"/>
        <v>0</v>
      </c>
      <c r="G20" s="33"/>
      <c r="H20" s="34"/>
      <c r="I20" s="35">
        <f t="shared" si="10"/>
        <v>0</v>
      </c>
      <c r="J20" s="36">
        <f t="shared" si="11"/>
        <v>0</v>
      </c>
      <c r="K20" s="33"/>
      <c r="L20" s="34"/>
      <c r="M20" s="35">
        <f t="shared" si="12"/>
        <v>0</v>
      </c>
      <c r="N20" s="36">
        <f t="shared" si="13"/>
        <v>0</v>
      </c>
      <c r="O20" s="33"/>
      <c r="P20" s="34"/>
      <c r="Q20" s="35">
        <f t="shared" si="14"/>
        <v>0</v>
      </c>
      <c r="R20" s="36">
        <f t="shared" si="15"/>
        <v>0</v>
      </c>
      <c r="S20" s="33"/>
      <c r="T20" s="34"/>
      <c r="U20" s="35">
        <f t="shared" si="16"/>
        <v>0</v>
      </c>
      <c r="V20" s="39">
        <f t="shared" si="17"/>
        <v>0</v>
      </c>
      <c r="W20" s="38"/>
      <c r="X20" s="34"/>
      <c r="Y20" s="35">
        <f>SUM(W20-X20)</f>
        <v>0</v>
      </c>
      <c r="Z20" s="35">
        <f>IF(Y20&gt;0,2,IF(Y20&lt;0,0,IF(W20+X20&gt;0,1,0)))</f>
        <v>0</v>
      </c>
      <c r="AA20" s="30"/>
      <c r="AB20" s="31"/>
      <c r="AC20" s="31"/>
      <c r="AD20" s="41"/>
    </row>
    <row r="21" spans="1:30" ht="27.75" customHeight="1">
      <c r="A21" s="60" t="s">
        <v>34</v>
      </c>
      <c r="B21" s="61"/>
      <c r="C21" s="62">
        <f t="shared" ref="C21:AD21" si="18">SUM(C5:C20)</f>
        <v>85</v>
      </c>
      <c r="D21" s="63">
        <f t="shared" si="18"/>
        <v>87</v>
      </c>
      <c r="E21" s="64">
        <f t="shared" si="18"/>
        <v>-2</v>
      </c>
      <c r="F21" s="65">
        <f t="shared" si="18"/>
        <v>6</v>
      </c>
      <c r="G21" s="62">
        <f t="shared" si="18"/>
        <v>83</v>
      </c>
      <c r="H21" s="63">
        <f t="shared" si="18"/>
        <v>78</v>
      </c>
      <c r="I21" s="64">
        <f t="shared" si="18"/>
        <v>5</v>
      </c>
      <c r="J21" s="65">
        <f t="shared" si="18"/>
        <v>8</v>
      </c>
      <c r="K21" s="62">
        <f t="shared" si="18"/>
        <v>80</v>
      </c>
      <c r="L21" s="63">
        <f t="shared" si="18"/>
        <v>76</v>
      </c>
      <c r="M21" s="64">
        <f t="shared" si="18"/>
        <v>4</v>
      </c>
      <c r="N21" s="65">
        <f t="shared" si="18"/>
        <v>10</v>
      </c>
      <c r="O21" s="62">
        <f t="shared" si="18"/>
        <v>87</v>
      </c>
      <c r="P21" s="63">
        <f t="shared" si="18"/>
        <v>76</v>
      </c>
      <c r="Q21" s="64">
        <f t="shared" si="18"/>
        <v>11</v>
      </c>
      <c r="R21" s="65">
        <f t="shared" si="18"/>
        <v>10</v>
      </c>
      <c r="S21" s="62">
        <f t="shared" si="18"/>
        <v>71</v>
      </c>
      <c r="T21" s="63">
        <f t="shared" si="18"/>
        <v>89</v>
      </c>
      <c r="U21" s="64">
        <f t="shared" si="18"/>
        <v>-18</v>
      </c>
      <c r="V21" s="66">
        <f t="shared" si="18"/>
        <v>6</v>
      </c>
      <c r="W21" s="67">
        <f t="shared" si="18"/>
        <v>0</v>
      </c>
      <c r="X21" s="63">
        <f t="shared" si="18"/>
        <v>0</v>
      </c>
      <c r="Y21" s="64">
        <f t="shared" si="18"/>
        <v>0</v>
      </c>
      <c r="Z21" s="68">
        <f t="shared" si="18"/>
        <v>0</v>
      </c>
      <c r="AA21" s="62">
        <f t="shared" si="18"/>
        <v>0</v>
      </c>
      <c r="AB21" s="63">
        <f t="shared" si="18"/>
        <v>0</v>
      </c>
      <c r="AC21" s="64">
        <f t="shared" si="18"/>
        <v>0</v>
      </c>
      <c r="AD21" s="62">
        <f t="shared" si="18"/>
        <v>0</v>
      </c>
    </row>
    <row r="22" spans="1:30" ht="39" customHeight="1">
      <c r="A22" s="60" t="s">
        <v>35</v>
      </c>
      <c r="B22" s="69"/>
      <c r="C22" s="127"/>
      <c r="D22" s="125"/>
      <c r="E22" s="125"/>
      <c r="F22" s="126"/>
      <c r="G22" s="127"/>
      <c r="H22" s="125"/>
      <c r="I22" s="125"/>
      <c r="J22" s="126"/>
      <c r="K22" s="127"/>
      <c r="L22" s="125"/>
      <c r="M22" s="125"/>
      <c r="N22" s="126"/>
      <c r="O22" s="127"/>
      <c r="P22" s="125"/>
      <c r="Q22" s="125"/>
      <c r="R22" s="126"/>
      <c r="S22" s="124">
        <v>4</v>
      </c>
      <c r="T22" s="125"/>
      <c r="U22" s="125"/>
      <c r="V22" s="126"/>
      <c r="W22" s="121"/>
      <c r="X22" s="122"/>
      <c r="Y22" s="122"/>
      <c r="Z22" s="123"/>
      <c r="AA22" s="121"/>
      <c r="AB22" s="122"/>
      <c r="AC22" s="122"/>
      <c r="AD22" s="123"/>
    </row>
    <row r="23" spans="1:30" ht="13.5" customHeight="1">
      <c r="A23" s="70"/>
      <c r="B23" s="71"/>
      <c r="C23" s="71"/>
      <c r="D23" s="71"/>
      <c r="E23" s="71"/>
      <c r="F23" s="71"/>
      <c r="G23" s="71"/>
      <c r="H23" s="71"/>
      <c r="I23" s="72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</row>
    <row r="24" spans="1:30" ht="12.75" customHeight="1">
      <c r="A24" s="73"/>
      <c r="B24" s="7"/>
      <c r="C24" s="7"/>
      <c r="D24" s="7"/>
      <c r="E24" s="7"/>
      <c r="F24" s="7"/>
      <c r="G24" s="7"/>
      <c r="H24" s="7"/>
      <c r="I24" s="74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2.75" customHeight="1">
      <c r="A25" s="73"/>
      <c r="B25" s="7"/>
      <c r="C25" s="7"/>
      <c r="D25" s="7"/>
      <c r="E25" s="7"/>
      <c r="F25" s="7"/>
      <c r="G25" s="7"/>
      <c r="H25" s="7"/>
      <c r="I25" s="74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2.75" customHeight="1">
      <c r="A26" s="73"/>
      <c r="B26" s="7"/>
      <c r="C26" s="7"/>
      <c r="D26" s="7"/>
      <c r="E26" s="7"/>
      <c r="F26" s="7"/>
      <c r="G26" s="7"/>
      <c r="H26" s="7"/>
      <c r="I26" s="74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</sheetData>
  <mergeCells count="25">
    <mergeCell ref="AA1:AD3"/>
    <mergeCell ref="A1:B3"/>
    <mergeCell ref="O22:R22"/>
    <mergeCell ref="A9:A10"/>
    <mergeCell ref="C1:F3"/>
    <mergeCell ref="AA22:AD22"/>
    <mergeCell ref="O1:R3"/>
    <mergeCell ref="S1:V3"/>
    <mergeCell ref="A4:B4"/>
    <mergeCell ref="K2:N2"/>
    <mergeCell ref="W1:Z3"/>
    <mergeCell ref="K3:N3"/>
    <mergeCell ref="A7:A8"/>
    <mergeCell ref="A18:A20"/>
    <mergeCell ref="K1:N1"/>
    <mergeCell ref="G1:J3"/>
    <mergeCell ref="A5:A6"/>
    <mergeCell ref="A13:A14"/>
    <mergeCell ref="A11:A12"/>
    <mergeCell ref="W22:Z22"/>
    <mergeCell ref="S22:V22"/>
    <mergeCell ref="A15:A17"/>
    <mergeCell ref="K22:N22"/>
    <mergeCell ref="G22:J22"/>
    <mergeCell ref="C22:F22"/>
  </mergeCells>
  <pageMargins left="0.75" right="0.75" top="1" bottom="1" header="0.49212600000000001" footer="0.49212600000000001"/>
  <pageSetup scale="53" orientation="landscape"/>
  <headerFooter>
    <oddFooter>&amp;C&amp;"Arial,Regular"&amp;10&amp;K000000Sieber Patrick
 079 457 41 60
sieber.patrick@bluewin.ch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Tagesplan 5 - Tabelle 1</vt:lpstr>
      <vt:lpstr>Vorrunde - Tabelle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Helmut Pfanner</cp:lastModifiedBy>
  <cp:lastPrinted>2016-12-14T11:22:36Z</cp:lastPrinted>
  <dcterms:created xsi:type="dcterms:W3CDTF">2016-12-14T11:24:11Z</dcterms:created>
  <dcterms:modified xsi:type="dcterms:W3CDTF">2016-12-19T16:37:42Z</dcterms:modified>
</cp:coreProperties>
</file>