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0" yWindow="0" windowWidth="25600" windowHeight="16060"/>
  </bookViews>
  <sheets>
    <sheet name="Spielplan" sheetId="1" r:id="rId1"/>
    <sheet name="Gruppe_A" sheetId="2" r:id="rId2"/>
    <sheet name="Gruppe_B" sheetId="3" r:id="rId3"/>
    <sheet name="Spielmodus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1" l="1"/>
  <c r="W5" i="3"/>
  <c r="X5" i="3"/>
  <c r="Y5" i="3"/>
  <c r="Z5" i="3"/>
  <c r="W6" i="3"/>
  <c r="X6" i="3"/>
  <c r="Y6" i="3"/>
  <c r="Z6" i="3"/>
  <c r="W7" i="3"/>
  <c r="X7" i="3"/>
  <c r="Y7" i="3"/>
  <c r="Z7" i="3"/>
  <c r="W8" i="3"/>
  <c r="X8" i="3"/>
  <c r="Y8" i="3"/>
  <c r="Z8" i="3"/>
  <c r="W9" i="3"/>
  <c r="X9" i="3"/>
  <c r="Y9" i="3"/>
  <c r="Z9" i="3"/>
  <c r="W10" i="3"/>
  <c r="X10" i="3"/>
  <c r="Y10" i="3"/>
  <c r="Z10" i="3"/>
  <c r="W11" i="3"/>
  <c r="X11" i="3"/>
  <c r="Y11" i="3"/>
  <c r="Z11" i="3"/>
  <c r="W12" i="3"/>
  <c r="X12" i="3"/>
  <c r="Y12" i="3"/>
  <c r="Z12" i="3"/>
  <c r="W13" i="3"/>
  <c r="X13" i="3"/>
  <c r="Y13" i="3"/>
  <c r="Z13" i="3"/>
  <c r="W14" i="3"/>
  <c r="X14" i="3"/>
  <c r="Y14" i="3"/>
  <c r="Z14" i="3"/>
  <c r="W15" i="3"/>
  <c r="X15" i="3"/>
  <c r="Y15" i="3"/>
  <c r="Z15" i="3"/>
  <c r="W16" i="3"/>
  <c r="X16" i="3"/>
  <c r="Y16" i="3"/>
  <c r="Z16" i="3"/>
  <c r="W17" i="3"/>
  <c r="X17" i="3"/>
  <c r="Y17" i="3"/>
  <c r="Z17" i="3"/>
  <c r="W18" i="3"/>
  <c r="X18" i="3"/>
  <c r="Y18" i="3"/>
  <c r="Z18" i="3"/>
  <c r="W19" i="3"/>
  <c r="X19" i="3"/>
  <c r="Y19" i="3"/>
  <c r="Z19" i="3"/>
  <c r="Z23" i="3"/>
  <c r="Y23" i="3"/>
  <c r="X23" i="3"/>
  <c r="W23" i="3"/>
  <c r="S5" i="3"/>
  <c r="T5" i="3"/>
  <c r="U5" i="3"/>
  <c r="V5" i="3"/>
  <c r="S6" i="3"/>
  <c r="T6" i="3"/>
  <c r="U6" i="3"/>
  <c r="V6" i="3"/>
  <c r="S7" i="3"/>
  <c r="T7" i="3"/>
  <c r="U7" i="3"/>
  <c r="V7" i="3"/>
  <c r="S8" i="3"/>
  <c r="T8" i="3"/>
  <c r="U8" i="3"/>
  <c r="V8" i="3"/>
  <c r="S9" i="3"/>
  <c r="T9" i="3"/>
  <c r="U9" i="3"/>
  <c r="V9" i="3"/>
  <c r="S10" i="3"/>
  <c r="T10" i="3"/>
  <c r="U10" i="3"/>
  <c r="V10" i="3"/>
  <c r="S11" i="3"/>
  <c r="T11" i="3"/>
  <c r="U11" i="3"/>
  <c r="V11" i="3"/>
  <c r="S12" i="3"/>
  <c r="T12" i="3"/>
  <c r="U12" i="3"/>
  <c r="V12" i="3"/>
  <c r="S13" i="3"/>
  <c r="T13" i="3"/>
  <c r="U13" i="3"/>
  <c r="V13" i="3"/>
  <c r="S14" i="3"/>
  <c r="T14" i="3"/>
  <c r="U14" i="3"/>
  <c r="V14" i="3"/>
  <c r="S15" i="3"/>
  <c r="T15" i="3"/>
  <c r="U15" i="3"/>
  <c r="V15" i="3"/>
  <c r="S16" i="3"/>
  <c r="T16" i="3"/>
  <c r="U16" i="3"/>
  <c r="V16" i="3"/>
  <c r="U20" i="3"/>
  <c r="V20" i="3"/>
  <c r="U21" i="3"/>
  <c r="V21" i="3"/>
  <c r="U22" i="3"/>
  <c r="V22" i="3"/>
  <c r="V23" i="3"/>
  <c r="U23" i="3"/>
  <c r="T23" i="3"/>
  <c r="S23" i="3"/>
  <c r="D14" i="3"/>
  <c r="O5" i="3"/>
  <c r="C14" i="3"/>
  <c r="P5" i="3"/>
  <c r="Q5" i="3"/>
  <c r="R5" i="3"/>
  <c r="D15" i="3"/>
  <c r="O6" i="3"/>
  <c r="C15" i="3"/>
  <c r="P6" i="3"/>
  <c r="Q6" i="3"/>
  <c r="R6" i="3"/>
  <c r="D16" i="3"/>
  <c r="O7" i="3"/>
  <c r="C16" i="3"/>
  <c r="P7" i="3"/>
  <c r="Q7" i="3"/>
  <c r="R7" i="3"/>
  <c r="H14" i="3"/>
  <c r="O8" i="3"/>
  <c r="G14" i="3"/>
  <c r="P8" i="3"/>
  <c r="Q8" i="3"/>
  <c r="R8" i="3"/>
  <c r="H15" i="3"/>
  <c r="O9" i="3"/>
  <c r="G15" i="3"/>
  <c r="P9" i="3"/>
  <c r="Q9" i="3"/>
  <c r="R9" i="3"/>
  <c r="H16" i="3"/>
  <c r="O10" i="3"/>
  <c r="G16" i="3"/>
  <c r="P10" i="3"/>
  <c r="Q10" i="3"/>
  <c r="R10" i="3"/>
  <c r="L14" i="3"/>
  <c r="O11" i="3"/>
  <c r="K14" i="3"/>
  <c r="P11" i="3"/>
  <c r="Q11" i="3"/>
  <c r="R11" i="3"/>
  <c r="L15" i="3"/>
  <c r="O12" i="3"/>
  <c r="K15" i="3"/>
  <c r="P12" i="3"/>
  <c r="Q12" i="3"/>
  <c r="R12" i="3"/>
  <c r="L16" i="3"/>
  <c r="O13" i="3"/>
  <c r="K16" i="3"/>
  <c r="P13" i="3"/>
  <c r="Q13" i="3"/>
  <c r="R13" i="3"/>
  <c r="Q17" i="3"/>
  <c r="R17" i="3"/>
  <c r="Q18" i="3"/>
  <c r="R18" i="3"/>
  <c r="Q19" i="3"/>
  <c r="R19" i="3"/>
  <c r="Q20" i="3"/>
  <c r="R20" i="3"/>
  <c r="Q21" i="3"/>
  <c r="R21" i="3"/>
  <c r="Q22" i="3"/>
  <c r="R22" i="3"/>
  <c r="R23" i="3"/>
  <c r="Q23" i="3"/>
  <c r="P23" i="3"/>
  <c r="O23" i="3"/>
  <c r="D11" i="3"/>
  <c r="K5" i="3"/>
  <c r="C11" i="3"/>
  <c r="L5" i="3"/>
  <c r="M5" i="3"/>
  <c r="N5" i="3"/>
  <c r="D12" i="3"/>
  <c r="K6" i="3"/>
  <c r="C12" i="3"/>
  <c r="L6" i="3"/>
  <c r="M6" i="3"/>
  <c r="N6" i="3"/>
  <c r="D13" i="3"/>
  <c r="K7" i="3"/>
  <c r="C13" i="3"/>
  <c r="L7" i="3"/>
  <c r="M7" i="3"/>
  <c r="N7" i="3"/>
  <c r="H11" i="3"/>
  <c r="K8" i="3"/>
  <c r="G11" i="3"/>
  <c r="L8" i="3"/>
  <c r="M8" i="3"/>
  <c r="N8" i="3"/>
  <c r="H12" i="3"/>
  <c r="K9" i="3"/>
  <c r="G12" i="3"/>
  <c r="L9" i="3"/>
  <c r="M9" i="3"/>
  <c r="N9" i="3"/>
  <c r="H13" i="3"/>
  <c r="K10" i="3"/>
  <c r="G13" i="3"/>
  <c r="L10" i="3"/>
  <c r="M10" i="3"/>
  <c r="N10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N23" i="3"/>
  <c r="M23" i="3"/>
  <c r="L23" i="3"/>
  <c r="K23" i="3"/>
  <c r="D8" i="3"/>
  <c r="G5" i="3"/>
  <c r="C8" i="3"/>
  <c r="H5" i="3"/>
  <c r="I5" i="3"/>
  <c r="J5" i="3"/>
  <c r="D9" i="3"/>
  <c r="G6" i="3"/>
  <c r="C9" i="3"/>
  <c r="H6" i="3"/>
  <c r="I6" i="3"/>
  <c r="J6" i="3"/>
  <c r="D10" i="3"/>
  <c r="G7" i="3"/>
  <c r="C10" i="3"/>
  <c r="H7" i="3"/>
  <c r="I7" i="3"/>
  <c r="J7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J23" i="3"/>
  <c r="I23" i="3"/>
  <c r="H23" i="3"/>
  <c r="G23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F23" i="3"/>
  <c r="E23" i="3"/>
  <c r="D23" i="3"/>
  <c r="C23" i="3"/>
  <c r="A14" i="3"/>
  <c r="A11" i="3"/>
  <c r="A8" i="3"/>
  <c r="A5" i="3"/>
  <c r="W1" i="3"/>
  <c r="S1" i="3"/>
  <c r="O1" i="3"/>
  <c r="K1" i="3"/>
  <c r="G1" i="3"/>
  <c r="C1" i="3"/>
  <c r="W5" i="2"/>
  <c r="X5" i="2"/>
  <c r="Y5" i="2"/>
  <c r="Z5" i="2"/>
  <c r="W6" i="2"/>
  <c r="X6" i="2"/>
  <c r="Y6" i="2"/>
  <c r="Z6" i="2"/>
  <c r="W7" i="2"/>
  <c r="X7" i="2"/>
  <c r="Y7" i="2"/>
  <c r="Z7" i="2"/>
  <c r="W8" i="2"/>
  <c r="X8" i="2"/>
  <c r="Y8" i="2"/>
  <c r="Z8" i="2"/>
  <c r="W9" i="2"/>
  <c r="X9" i="2"/>
  <c r="Y9" i="2"/>
  <c r="Z9" i="2"/>
  <c r="W10" i="2"/>
  <c r="X10" i="2"/>
  <c r="Y10" i="2"/>
  <c r="Z10" i="2"/>
  <c r="W11" i="2"/>
  <c r="X11" i="2"/>
  <c r="Y11" i="2"/>
  <c r="Z11" i="2"/>
  <c r="W12" i="2"/>
  <c r="X12" i="2"/>
  <c r="Y12" i="2"/>
  <c r="Z12" i="2"/>
  <c r="W13" i="2"/>
  <c r="X13" i="2"/>
  <c r="Y13" i="2"/>
  <c r="Z13" i="2"/>
  <c r="W14" i="2"/>
  <c r="X14" i="2"/>
  <c r="Y14" i="2"/>
  <c r="Z14" i="2"/>
  <c r="W15" i="2"/>
  <c r="X15" i="2"/>
  <c r="Y15" i="2"/>
  <c r="Z15" i="2"/>
  <c r="W16" i="2"/>
  <c r="X16" i="2"/>
  <c r="Y16" i="2"/>
  <c r="Z16" i="2"/>
  <c r="W17" i="2"/>
  <c r="X17" i="2"/>
  <c r="Y17" i="2"/>
  <c r="Z17" i="2"/>
  <c r="W18" i="2"/>
  <c r="X18" i="2"/>
  <c r="Y18" i="2"/>
  <c r="Z18" i="2"/>
  <c r="W19" i="2"/>
  <c r="X19" i="2"/>
  <c r="Y19" i="2"/>
  <c r="Z19" i="2"/>
  <c r="Z23" i="2"/>
  <c r="Y23" i="2"/>
  <c r="X23" i="2"/>
  <c r="W23" i="2"/>
  <c r="S5" i="2"/>
  <c r="T5" i="2"/>
  <c r="U5" i="2"/>
  <c r="V5" i="2"/>
  <c r="S6" i="2"/>
  <c r="T6" i="2"/>
  <c r="U6" i="2"/>
  <c r="V6" i="2"/>
  <c r="S7" i="2"/>
  <c r="T7" i="2"/>
  <c r="U7" i="2"/>
  <c r="V7" i="2"/>
  <c r="S8" i="2"/>
  <c r="T8" i="2"/>
  <c r="U8" i="2"/>
  <c r="V8" i="2"/>
  <c r="S9" i="2"/>
  <c r="T9" i="2"/>
  <c r="U9" i="2"/>
  <c r="V9" i="2"/>
  <c r="S10" i="2"/>
  <c r="T10" i="2"/>
  <c r="U10" i="2"/>
  <c r="V10" i="2"/>
  <c r="S11" i="2"/>
  <c r="T11" i="2"/>
  <c r="U11" i="2"/>
  <c r="V11" i="2"/>
  <c r="S12" i="2"/>
  <c r="T12" i="2"/>
  <c r="U12" i="2"/>
  <c r="V12" i="2"/>
  <c r="S13" i="2"/>
  <c r="T13" i="2"/>
  <c r="U13" i="2"/>
  <c r="V13" i="2"/>
  <c r="S14" i="2"/>
  <c r="T14" i="2"/>
  <c r="U14" i="2"/>
  <c r="V14" i="2"/>
  <c r="S15" i="2"/>
  <c r="T15" i="2"/>
  <c r="U15" i="2"/>
  <c r="V15" i="2"/>
  <c r="S16" i="2"/>
  <c r="T16" i="2"/>
  <c r="U16" i="2"/>
  <c r="V16" i="2"/>
  <c r="U20" i="2"/>
  <c r="V20" i="2"/>
  <c r="U21" i="2"/>
  <c r="V21" i="2"/>
  <c r="U22" i="2"/>
  <c r="V22" i="2"/>
  <c r="V23" i="2"/>
  <c r="U23" i="2"/>
  <c r="T23" i="2"/>
  <c r="S23" i="2"/>
  <c r="O5" i="2"/>
  <c r="P5" i="2"/>
  <c r="Q5" i="2"/>
  <c r="R5" i="2"/>
  <c r="O6" i="2"/>
  <c r="P6" i="2"/>
  <c r="Q6" i="2"/>
  <c r="R6" i="2"/>
  <c r="D16" i="2"/>
  <c r="O7" i="2"/>
  <c r="C16" i="2"/>
  <c r="P7" i="2"/>
  <c r="Q7" i="2"/>
  <c r="R7" i="2"/>
  <c r="H14" i="2"/>
  <c r="O8" i="2"/>
  <c r="G14" i="2"/>
  <c r="P8" i="2"/>
  <c r="Q8" i="2"/>
  <c r="R8" i="2"/>
  <c r="H15" i="2"/>
  <c r="O9" i="2"/>
  <c r="G15" i="2"/>
  <c r="P9" i="2"/>
  <c r="Q9" i="2"/>
  <c r="R9" i="2"/>
  <c r="H16" i="2"/>
  <c r="O10" i="2"/>
  <c r="G16" i="2"/>
  <c r="P10" i="2"/>
  <c r="Q10" i="2"/>
  <c r="R10" i="2"/>
  <c r="L14" i="2"/>
  <c r="O11" i="2"/>
  <c r="K14" i="2"/>
  <c r="P11" i="2"/>
  <c r="Q11" i="2"/>
  <c r="R11" i="2"/>
  <c r="L15" i="2"/>
  <c r="O12" i="2"/>
  <c r="K15" i="2"/>
  <c r="P12" i="2"/>
  <c r="Q12" i="2"/>
  <c r="R12" i="2"/>
  <c r="L16" i="2"/>
  <c r="O13" i="2"/>
  <c r="K16" i="2"/>
  <c r="P13" i="2"/>
  <c r="Q13" i="2"/>
  <c r="R13" i="2"/>
  <c r="Q17" i="2"/>
  <c r="R17" i="2"/>
  <c r="Q18" i="2"/>
  <c r="R18" i="2"/>
  <c r="Q19" i="2"/>
  <c r="R19" i="2"/>
  <c r="Q20" i="2"/>
  <c r="R20" i="2"/>
  <c r="Q21" i="2"/>
  <c r="R21" i="2"/>
  <c r="Q22" i="2"/>
  <c r="R22" i="2"/>
  <c r="R23" i="2"/>
  <c r="Q23" i="2"/>
  <c r="P23" i="2"/>
  <c r="O23" i="2"/>
  <c r="D11" i="2"/>
  <c r="K5" i="2"/>
  <c r="C11" i="2"/>
  <c r="L5" i="2"/>
  <c r="M5" i="2"/>
  <c r="N5" i="2"/>
  <c r="D12" i="2"/>
  <c r="K6" i="2"/>
  <c r="C12" i="2"/>
  <c r="L6" i="2"/>
  <c r="M6" i="2"/>
  <c r="N6" i="2"/>
  <c r="D13" i="2"/>
  <c r="K7" i="2"/>
  <c r="C13" i="2"/>
  <c r="L7" i="2"/>
  <c r="M7" i="2"/>
  <c r="N7" i="2"/>
  <c r="H11" i="2"/>
  <c r="K8" i="2"/>
  <c r="G11" i="2"/>
  <c r="L8" i="2"/>
  <c r="M8" i="2"/>
  <c r="N8" i="2"/>
  <c r="H12" i="2"/>
  <c r="K9" i="2"/>
  <c r="G12" i="2"/>
  <c r="L9" i="2"/>
  <c r="M9" i="2"/>
  <c r="N9" i="2"/>
  <c r="H13" i="2"/>
  <c r="K10" i="2"/>
  <c r="G13" i="2"/>
  <c r="L10" i="2"/>
  <c r="M10" i="2"/>
  <c r="N10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N23" i="2"/>
  <c r="M23" i="2"/>
  <c r="L23" i="2"/>
  <c r="K23" i="2"/>
  <c r="D8" i="2"/>
  <c r="G5" i="2"/>
  <c r="C8" i="2"/>
  <c r="H5" i="2"/>
  <c r="I5" i="2"/>
  <c r="J5" i="2"/>
  <c r="D9" i="2"/>
  <c r="G6" i="2"/>
  <c r="C9" i="2"/>
  <c r="H6" i="2"/>
  <c r="I6" i="2"/>
  <c r="J6" i="2"/>
  <c r="D10" i="2"/>
  <c r="G7" i="2"/>
  <c r="C10" i="2"/>
  <c r="H7" i="2"/>
  <c r="I7" i="2"/>
  <c r="J7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J23" i="2"/>
  <c r="I23" i="2"/>
  <c r="H23" i="2"/>
  <c r="G23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F23" i="2"/>
  <c r="E23" i="2"/>
  <c r="D23" i="2"/>
  <c r="C23" i="2"/>
  <c r="A14" i="2"/>
  <c r="A11" i="2"/>
  <c r="A8" i="2"/>
  <c r="A5" i="2"/>
  <c r="W1" i="2"/>
  <c r="S1" i="2"/>
  <c r="O1" i="2"/>
  <c r="K1" i="2"/>
  <c r="G1" i="2"/>
  <c r="C1" i="2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6" i="1"/>
  <c r="B16" i="1"/>
  <c r="A16" i="1"/>
  <c r="C15" i="1"/>
  <c r="B15" i="1"/>
  <c r="A15" i="1"/>
  <c r="C14" i="1"/>
  <c r="B14" i="1"/>
  <c r="A14" i="1"/>
  <c r="C13" i="1"/>
  <c r="B13" i="1"/>
  <c r="C12" i="1"/>
  <c r="B12" i="1"/>
  <c r="A12" i="1"/>
  <c r="C11" i="1"/>
  <c r="B11" i="1"/>
  <c r="A11" i="1"/>
</calcChain>
</file>

<file path=xl/sharedStrings.xml><?xml version="1.0" encoding="utf-8"?>
<sst xmlns="http://schemas.openxmlformats.org/spreadsheetml/2006/main" count="263" uniqueCount="103">
  <si>
    <t>Finalrunde OSM 2017 U14 Feld, Ettenhausen Schule, Sonntag 25. Juni 2017 10:00h</t>
  </si>
  <si>
    <t>Gruppe A (Feld 1)</t>
  </si>
  <si>
    <t>Gruppe B (Feld 2)</t>
  </si>
  <si>
    <t>Riwi</t>
  </si>
  <si>
    <t>Schwarzach</t>
  </si>
  <si>
    <t>Diepoldsau 1</t>
  </si>
  <si>
    <t>Affeltrangen 1</t>
  </si>
  <si>
    <t>Ettenhausen</t>
  </si>
  <si>
    <t>Höchst</t>
  </si>
  <si>
    <t>Affeltrangen 2</t>
  </si>
  <si>
    <t>Diepoldsau 2</t>
  </si>
  <si>
    <t>Spielplan Gruppe A</t>
  </si>
  <si>
    <t>Mannschaft 1</t>
  </si>
  <si>
    <t>Mannschaft 2</t>
  </si>
  <si>
    <t>Schiedsrichter</t>
  </si>
  <si>
    <t>1. Satz</t>
  </si>
  <si>
    <t>2. Satz</t>
  </si>
  <si>
    <t>3. Satz</t>
  </si>
  <si>
    <t>Resultat</t>
  </si>
  <si>
    <t>Spielplan Gruppe B</t>
  </si>
  <si>
    <t>Schiedrichter</t>
  </si>
  <si>
    <t>Hoffnungsrunde</t>
  </si>
  <si>
    <t>A1</t>
  </si>
  <si>
    <t>B1</t>
  </si>
  <si>
    <t>Halbfinale</t>
  </si>
  <si>
    <t>Finalspiele</t>
  </si>
  <si>
    <t>OSM 2017 U14 A</t>
  </si>
  <si>
    <t>Bälle A</t>
  </si>
  <si>
    <t>Bälle B</t>
  </si>
  <si>
    <t>+/-</t>
  </si>
  <si>
    <t>Punkte</t>
  </si>
  <si>
    <t>Mannschaft 6</t>
  </si>
  <si>
    <t>Mannschaft 7</t>
  </si>
  <si>
    <t>Totalisierung</t>
  </si>
  <si>
    <t>Rang</t>
  </si>
  <si>
    <t>OSM 2017 U14 B</t>
  </si>
  <si>
    <t>2 Gewinnsätze zu 11 Punkten (max. 15:14) in Gruppen- und Finalspielen</t>
  </si>
  <si>
    <t>1 Time-Out generell pro Satz und Mannschaft à 30 Sekunden</t>
  </si>
  <si>
    <t>9:11</t>
  </si>
  <si>
    <t>12:10</t>
  </si>
  <si>
    <t>11:7</t>
  </si>
  <si>
    <t>2:0</t>
  </si>
  <si>
    <t>32:28</t>
  </si>
  <si>
    <t>11:8</t>
  </si>
  <si>
    <t>11:3</t>
  </si>
  <si>
    <t>2:1</t>
  </si>
  <si>
    <t>22:11</t>
  </si>
  <si>
    <t>11:5</t>
  </si>
  <si>
    <t>22:12</t>
  </si>
  <si>
    <t>11:6</t>
  </si>
  <si>
    <t>7:11</t>
  </si>
  <si>
    <t>8:11</t>
  </si>
  <si>
    <t>1:2</t>
  </si>
  <si>
    <t>26:28</t>
  </si>
  <si>
    <t>22:15</t>
  </si>
  <si>
    <t>11:4</t>
  </si>
  <si>
    <t>22:10</t>
  </si>
  <si>
    <t>5:11</t>
  </si>
  <si>
    <t>0:2</t>
  </si>
  <si>
    <t>12:22</t>
  </si>
  <si>
    <t>28:29</t>
  </si>
  <si>
    <t>27:28</t>
  </si>
  <si>
    <t>11:9</t>
  </si>
  <si>
    <t>22:13</t>
  </si>
  <si>
    <t>A2 RiWi</t>
  </si>
  <si>
    <t>B3 Höchst</t>
  </si>
  <si>
    <t>11:2</t>
  </si>
  <si>
    <t>31:16</t>
  </si>
  <si>
    <t>A3 Diepoldsau 1</t>
  </si>
  <si>
    <t>B2 Schwarzach</t>
  </si>
  <si>
    <t>A1 Ettenhausen</t>
  </si>
  <si>
    <t>S A3/B2 Diepoldsau 1</t>
  </si>
  <si>
    <t>V A3/B2</t>
  </si>
  <si>
    <t>V A2/B3</t>
  </si>
  <si>
    <t>27:30</t>
  </si>
  <si>
    <t>B1 Affeltrangen 1</t>
  </si>
  <si>
    <t>S A2/B3 RiWi</t>
  </si>
  <si>
    <t>V A3/B2 Schwarzach</t>
  </si>
  <si>
    <t>V A2/B3 Höchst</t>
  </si>
  <si>
    <t>5./6. Rang</t>
  </si>
  <si>
    <t>V HF1 Affeltrangen 1</t>
  </si>
  <si>
    <t>V HF2 Ettenhausen</t>
  </si>
  <si>
    <t>3./4. Rang</t>
  </si>
  <si>
    <t>11:13</t>
  </si>
  <si>
    <t>33:28</t>
  </si>
  <si>
    <t>S HF1 Diepoldsau 1</t>
  </si>
  <si>
    <t>S HF2 RiWi</t>
  </si>
  <si>
    <t>1./2. Rang</t>
  </si>
  <si>
    <t>4:11</t>
  </si>
  <si>
    <t>10:12</t>
  </si>
  <si>
    <t>14:23</t>
  </si>
  <si>
    <t>Endtabelle:</t>
  </si>
  <si>
    <t>1. RiWi</t>
  </si>
  <si>
    <t>2. Diepoldsau 1</t>
  </si>
  <si>
    <t>3. Ettenhausen</t>
  </si>
  <si>
    <t>4. Affeltrangen 1</t>
  </si>
  <si>
    <t>5. Schwarzach</t>
  </si>
  <si>
    <t>6. Höchst</t>
  </si>
  <si>
    <t>7. Diepoldsau 2 und Affeltrangen 2</t>
  </si>
  <si>
    <t>Ettenhausen, 25.6.17</t>
  </si>
  <si>
    <t>Karl Müller und Helmut Pfanner</t>
  </si>
  <si>
    <t>RiWi im Halbfinale weitergekommen und Affeltrangen 1 wurde auch auf den 4. Rang gesetzt.</t>
  </si>
  <si>
    <t>Affeltrangen 1 hat nach den Gruppenspielen einen Spieler von Affeltrangen 2 eingesetzt, was nicht erlaubt ist. Daher 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</si>
</sst>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b/>
      <sz val="14"/>
      <color indexed="8"/>
      <name val="Helvetica"/>
    </font>
    <font>
      <b/>
      <sz val="11"/>
      <color indexed="8"/>
      <name val="Helvetica"/>
    </font>
    <font>
      <b/>
      <sz val="18"/>
      <color indexed="8"/>
      <name val="Arial"/>
    </font>
    <font>
      <b/>
      <sz val="20"/>
      <color indexed="8"/>
      <name val="Arial"/>
    </font>
    <font>
      <sz val="18"/>
      <color indexed="8"/>
      <name val="Calibri"/>
    </font>
    <font>
      <sz val="12"/>
      <color indexed="8"/>
      <name val="Arial"/>
    </font>
    <font>
      <b/>
      <sz val="12"/>
      <color indexed="8"/>
      <name val="Arial"/>
    </font>
    <font>
      <sz val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8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13"/>
      </right>
      <top style="thick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ck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/>
      <diagonal/>
    </border>
    <border>
      <left style="thin">
        <color indexed="14"/>
      </left>
      <right style="thin">
        <color indexed="13"/>
      </right>
      <top/>
      <bottom/>
      <diagonal/>
    </border>
    <border>
      <left style="thin">
        <color indexed="14"/>
      </left>
      <right style="thin">
        <color indexed="13"/>
      </right>
      <top/>
      <bottom style="thin">
        <color indexed="1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30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49" fontId="2" fillId="2" borderId="4" xfId="0" applyNumberFormat="1" applyFont="1" applyFill="1" applyBorder="1" applyAlignment="1"/>
    <xf numFmtId="0" fontId="2" fillId="2" borderId="5" xfId="0" applyFont="1" applyFill="1" applyBorder="1" applyAlignment="1"/>
    <xf numFmtId="49" fontId="2" fillId="2" borderId="5" xfId="0" applyNumberFormat="1" applyFont="1" applyFill="1" applyBorder="1" applyAlignment="1"/>
    <xf numFmtId="49" fontId="0" fillId="3" borderId="4" xfId="0" applyNumberFormat="1" applyFont="1" applyFill="1" applyBorder="1" applyAlignment="1"/>
    <xf numFmtId="49" fontId="0" fillId="3" borderId="5" xfId="0" applyNumberFormat="1" applyFont="1" applyFill="1" applyBorder="1" applyAlignment="1"/>
    <xf numFmtId="49" fontId="2" fillId="2" borderId="18" xfId="0" applyNumberFormat="1" applyFont="1" applyFill="1" applyBorder="1" applyAlignment="1"/>
    <xf numFmtId="0" fontId="0" fillId="3" borderId="22" xfId="0" applyFont="1" applyFill="1" applyBorder="1" applyAlignment="1"/>
    <xf numFmtId="49" fontId="0" fillId="3" borderId="23" xfId="0" applyNumberFormat="1" applyFont="1" applyFill="1" applyBorder="1" applyAlignment="1"/>
    <xf numFmtId="0" fontId="0" fillId="3" borderId="24" xfId="0" applyFont="1" applyFill="1" applyBorder="1" applyAlignment="1"/>
    <xf numFmtId="0" fontId="0" fillId="3" borderId="25" xfId="0" applyFont="1" applyFill="1" applyBorder="1" applyAlignment="1"/>
    <xf numFmtId="0" fontId="0" fillId="3" borderId="26" xfId="0" applyFont="1" applyFill="1" applyBorder="1" applyAlignment="1"/>
    <xf numFmtId="0" fontId="0" fillId="0" borderId="0" xfId="0" applyNumberFormat="1" applyFont="1" applyAlignment="1">
      <alignment vertical="top" wrapText="1"/>
    </xf>
    <xf numFmtId="49" fontId="0" fillId="3" borderId="34" xfId="0" applyNumberFormat="1" applyFont="1" applyFill="1" applyBorder="1" applyAlignment="1"/>
    <xf numFmtId="49" fontId="6" fillId="3" borderId="35" xfId="0" applyNumberFormat="1" applyFont="1" applyFill="1" applyBorder="1" applyAlignment="1"/>
    <xf numFmtId="0" fontId="6" fillId="2" borderId="36" xfId="0" applyFont="1" applyFill="1" applyBorder="1" applyAlignment="1"/>
    <xf numFmtId="0" fontId="6" fillId="2" borderId="37" xfId="0" applyFont="1" applyFill="1" applyBorder="1" applyAlignment="1"/>
    <xf numFmtId="0" fontId="6" fillId="2" borderId="38" xfId="0" applyFont="1" applyFill="1" applyBorder="1" applyAlignment="1"/>
    <xf numFmtId="0" fontId="6" fillId="3" borderId="39" xfId="0" applyNumberFormat="1" applyFont="1" applyFill="1" applyBorder="1" applyAlignment="1"/>
    <xf numFmtId="0" fontId="6" fillId="3" borderId="40" xfId="0" applyNumberFormat="1" applyFont="1" applyFill="1" applyBorder="1" applyAlignment="1"/>
    <xf numFmtId="1" fontId="6" fillId="3" borderId="41" xfId="0" applyNumberFormat="1" applyFont="1" applyFill="1" applyBorder="1" applyAlignment="1"/>
    <xf numFmtId="0" fontId="6" fillId="3" borderId="42" xfId="0" applyNumberFormat="1" applyFont="1" applyFill="1" applyBorder="1" applyAlignment="1"/>
    <xf numFmtId="1" fontId="6" fillId="3" borderId="43" xfId="0" applyNumberFormat="1" applyFont="1" applyFill="1" applyBorder="1" applyAlignment="1"/>
    <xf numFmtId="0" fontId="6" fillId="2" borderId="44" xfId="0" applyFont="1" applyFill="1" applyBorder="1" applyAlignment="1"/>
    <xf numFmtId="0" fontId="6" fillId="2" borderId="10" xfId="0" applyFont="1" applyFill="1" applyBorder="1" applyAlignment="1"/>
    <xf numFmtId="0" fontId="6" fillId="2" borderId="45" xfId="0" applyFont="1" applyFill="1" applyBorder="1" applyAlignment="1"/>
    <xf numFmtId="0" fontId="6" fillId="3" borderId="46" xfId="0" applyNumberFormat="1" applyFont="1" applyFill="1" applyBorder="1" applyAlignment="1"/>
    <xf numFmtId="0" fontId="6" fillId="3" borderId="47" xfId="0" applyNumberFormat="1" applyFont="1" applyFill="1" applyBorder="1" applyAlignment="1"/>
    <xf numFmtId="1" fontId="6" fillId="3" borderId="48" xfId="0" applyNumberFormat="1" applyFont="1" applyFill="1" applyBorder="1" applyAlignment="1"/>
    <xf numFmtId="1" fontId="6" fillId="3" borderId="49" xfId="0" applyNumberFormat="1" applyFont="1" applyFill="1" applyBorder="1" applyAlignment="1"/>
    <xf numFmtId="0" fontId="6" fillId="2" borderId="50" xfId="0" applyFont="1" applyFill="1" applyBorder="1" applyAlignment="1"/>
    <xf numFmtId="0" fontId="6" fillId="2" borderId="51" xfId="0" applyFont="1" applyFill="1" applyBorder="1" applyAlignment="1"/>
    <xf numFmtId="0" fontId="6" fillId="2" borderId="52" xfId="0" applyFont="1" applyFill="1" applyBorder="1" applyAlignment="1"/>
    <xf numFmtId="0" fontId="6" fillId="3" borderId="53" xfId="0" applyNumberFormat="1" applyFont="1" applyFill="1" applyBorder="1" applyAlignment="1"/>
    <xf numFmtId="0" fontId="6" fillId="3" borderId="54" xfId="0" applyNumberFormat="1" applyFont="1" applyFill="1" applyBorder="1" applyAlignment="1"/>
    <xf numFmtId="1" fontId="6" fillId="3" borderId="55" xfId="0" applyNumberFormat="1" applyFont="1" applyFill="1" applyBorder="1" applyAlignment="1"/>
    <xf numFmtId="1" fontId="6" fillId="3" borderId="56" xfId="0" applyNumberFormat="1" applyFont="1" applyFill="1" applyBorder="1" applyAlignment="1"/>
    <xf numFmtId="0" fontId="6" fillId="3" borderId="57" xfId="0" applyNumberFormat="1" applyFont="1" applyFill="1" applyBorder="1" applyAlignment="1"/>
    <xf numFmtId="0" fontId="6" fillId="3" borderId="58" xfId="0" applyNumberFormat="1" applyFont="1" applyFill="1" applyBorder="1" applyAlignment="1"/>
    <xf numFmtId="1" fontId="6" fillId="3" borderId="59" xfId="0" applyNumberFormat="1" applyFont="1" applyFill="1" applyBorder="1" applyAlignment="1"/>
    <xf numFmtId="0" fontId="6" fillId="2" borderId="60" xfId="0" applyFont="1" applyFill="1" applyBorder="1" applyAlignment="1"/>
    <xf numFmtId="0" fontId="6" fillId="3" borderId="61" xfId="0" applyNumberFormat="1" applyFont="1" applyFill="1" applyBorder="1" applyAlignment="1"/>
    <xf numFmtId="0" fontId="6" fillId="3" borderId="62" xfId="0" applyNumberFormat="1" applyFont="1" applyFill="1" applyBorder="1" applyAlignment="1"/>
    <xf numFmtId="1" fontId="6" fillId="3" borderId="63" xfId="0" applyNumberFormat="1" applyFont="1" applyFill="1" applyBorder="1" applyAlignment="1"/>
    <xf numFmtId="0" fontId="6" fillId="3" borderId="64" xfId="0" applyNumberFormat="1" applyFont="1" applyFill="1" applyBorder="1" applyAlignment="1"/>
    <xf numFmtId="0" fontId="6" fillId="3" borderId="35" xfId="0" applyNumberFormat="1" applyFont="1" applyFill="1" applyBorder="1" applyAlignment="1"/>
    <xf numFmtId="0" fontId="6" fillId="2" borderId="29" xfId="0" applyFont="1" applyFill="1" applyBorder="1" applyAlignment="1"/>
    <xf numFmtId="0" fontId="6" fillId="3" borderId="65" xfId="0" applyNumberFormat="1" applyFont="1" applyFill="1" applyBorder="1" applyAlignment="1"/>
    <xf numFmtId="0" fontId="6" fillId="3" borderId="66" xfId="0" applyNumberFormat="1" applyFont="1" applyFill="1" applyBorder="1" applyAlignment="1"/>
    <xf numFmtId="0" fontId="6" fillId="3" borderId="67" xfId="0" applyNumberFormat="1" applyFont="1" applyFill="1" applyBorder="1" applyAlignment="1"/>
    <xf numFmtId="0" fontId="6" fillId="2" borderId="68" xfId="0" applyFont="1" applyFill="1" applyBorder="1" applyAlignment="1"/>
    <xf numFmtId="0" fontId="6" fillId="3" borderId="69" xfId="0" applyNumberFormat="1" applyFont="1" applyFill="1" applyBorder="1" applyAlignment="1"/>
    <xf numFmtId="0" fontId="6" fillId="2" borderId="70" xfId="0" applyFont="1" applyFill="1" applyBorder="1" applyAlignment="1"/>
    <xf numFmtId="0" fontId="6" fillId="2" borderId="16" xfId="0" applyFont="1" applyFill="1" applyBorder="1" applyAlignment="1"/>
    <xf numFmtId="0" fontId="6" fillId="2" borderId="30" xfId="0" applyFont="1" applyFill="1" applyBorder="1" applyAlignment="1"/>
    <xf numFmtId="0" fontId="6" fillId="3" borderId="39" xfId="0" applyFont="1" applyFill="1" applyBorder="1" applyAlignment="1"/>
    <xf numFmtId="0" fontId="6" fillId="3" borderId="62" xfId="0" applyFont="1" applyFill="1" applyBorder="1" applyAlignment="1"/>
    <xf numFmtId="0" fontId="6" fillId="3" borderId="42" xfId="0" applyFont="1" applyFill="1" applyBorder="1" applyAlignment="1"/>
    <xf numFmtId="0" fontId="6" fillId="3" borderId="40" xfId="0" applyFont="1" applyFill="1" applyBorder="1" applyAlignment="1"/>
    <xf numFmtId="0" fontId="6" fillId="3" borderId="46" xfId="0" applyFont="1" applyFill="1" applyBorder="1" applyAlignment="1"/>
    <xf numFmtId="0" fontId="6" fillId="3" borderId="47" xfId="0" applyFont="1" applyFill="1" applyBorder="1" applyAlignment="1"/>
    <xf numFmtId="0" fontId="6" fillId="3" borderId="53" xfId="0" applyFont="1" applyFill="1" applyBorder="1" applyAlignment="1"/>
    <xf numFmtId="0" fontId="6" fillId="3" borderId="54" xfId="0" applyFont="1" applyFill="1" applyBorder="1" applyAlignment="1"/>
    <xf numFmtId="49" fontId="3" fillId="4" borderId="5" xfId="0" applyNumberFormat="1" applyFont="1" applyFill="1" applyBorder="1" applyAlignment="1"/>
    <xf numFmtId="0" fontId="7" fillId="3" borderId="35" xfId="0" applyFont="1" applyFill="1" applyBorder="1" applyAlignment="1"/>
    <xf numFmtId="0" fontId="7" fillId="3" borderId="71" xfId="0" applyNumberFormat="1" applyFont="1" applyFill="1" applyBorder="1" applyAlignment="1"/>
    <xf numFmtId="0" fontId="7" fillId="3" borderId="72" xfId="0" applyNumberFormat="1" applyFont="1" applyFill="1" applyBorder="1" applyAlignment="1"/>
    <xf numFmtId="1" fontId="7" fillId="3" borderId="73" xfId="0" applyNumberFormat="1" applyFont="1" applyFill="1" applyBorder="1" applyAlignment="1"/>
    <xf numFmtId="0" fontId="6" fillId="3" borderId="5" xfId="0" applyFont="1" applyFill="1" applyBorder="1" applyAlignment="1"/>
    <xf numFmtId="0" fontId="0" fillId="3" borderId="77" xfId="0" applyFont="1" applyFill="1" applyBorder="1" applyAlignment="1"/>
    <xf numFmtId="0" fontId="0" fillId="3" borderId="78" xfId="0" applyFont="1" applyFill="1" applyBorder="1" applyAlignment="1"/>
    <xf numFmtId="1" fontId="0" fillId="3" borderId="78" xfId="0" applyNumberFormat="1" applyFont="1" applyFill="1" applyBorder="1" applyAlignment="1"/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3" borderId="79" xfId="0" applyFont="1" applyFill="1" applyBorder="1" applyAlignment="1"/>
    <xf numFmtId="49" fontId="0" fillId="3" borderId="78" xfId="0" applyNumberFormat="1" applyFont="1" applyFill="1" applyBorder="1" applyAlignment="1"/>
    <xf numFmtId="0" fontId="0" fillId="3" borderId="80" xfId="0" applyFont="1" applyFill="1" applyBorder="1" applyAlignment="1"/>
    <xf numFmtId="0" fontId="0" fillId="3" borderId="81" xfId="0" applyFont="1" applyFill="1" applyBorder="1" applyAlignment="1"/>
    <xf numFmtId="0" fontId="0" fillId="3" borderId="6" xfId="0" applyFont="1" applyFill="1" applyBorder="1" applyAlignment="1"/>
    <xf numFmtId="0" fontId="0" fillId="3" borderId="7" xfId="0" applyFont="1" applyFill="1" applyBorder="1" applyAlignment="1"/>
    <xf numFmtId="0" fontId="0" fillId="3" borderId="8" xfId="0" applyFont="1" applyFill="1" applyBorder="1" applyAlignment="1"/>
    <xf numFmtId="0" fontId="0" fillId="3" borderId="15" xfId="0" applyFont="1" applyFill="1" applyBorder="1" applyAlignment="1"/>
    <xf numFmtId="0" fontId="0" fillId="3" borderId="16" xfId="0" applyFont="1" applyFill="1" applyBorder="1" applyAlignment="1"/>
    <xf numFmtId="0" fontId="0" fillId="3" borderId="17" xfId="0" applyFont="1" applyFill="1" applyBorder="1" applyAlignment="1"/>
    <xf numFmtId="0" fontId="0" fillId="3" borderId="9" xfId="0" applyFont="1" applyFill="1" applyBorder="1" applyAlignment="1"/>
    <xf numFmtId="0" fontId="0" fillId="3" borderId="10" xfId="0" applyFont="1" applyFill="1" applyBorder="1" applyAlignment="1"/>
    <xf numFmtId="0" fontId="0" fillId="3" borderId="11" xfId="0" applyFont="1" applyFill="1" applyBorder="1" applyAlignment="1"/>
    <xf numFmtId="49" fontId="2" fillId="2" borderId="18" xfId="0" applyNumberFormat="1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0" fontId="0" fillId="3" borderId="12" xfId="0" applyFont="1" applyFill="1" applyBorder="1" applyAlignment="1"/>
    <xf numFmtId="0" fontId="0" fillId="3" borderId="13" xfId="0" applyFont="1" applyFill="1" applyBorder="1" applyAlignment="1"/>
    <xf numFmtId="0" fontId="0" fillId="3" borderId="14" xfId="0" applyFont="1" applyFill="1" applyBorder="1" applyAlignment="1"/>
    <xf numFmtId="49" fontId="4" fillId="4" borderId="6" xfId="0" applyNumberFormat="1" applyFont="1" applyFill="1" applyBorder="1" applyAlignment="1">
      <alignment horizontal="center" vertical="top" wrapText="1"/>
    </xf>
    <xf numFmtId="0" fontId="0" fillId="3" borderId="28" xfId="0" applyFont="1" applyFill="1" applyBorder="1" applyAlignment="1"/>
    <xf numFmtId="0" fontId="0" fillId="3" borderId="29" xfId="0" applyFont="1" applyFill="1" applyBorder="1" applyAlignment="1"/>
    <xf numFmtId="0" fontId="0" fillId="3" borderId="30" xfId="0" applyFont="1" applyFill="1" applyBorder="1" applyAlignment="1"/>
    <xf numFmtId="49" fontId="3" fillId="4" borderId="5" xfId="0" applyNumberFormat="1" applyFont="1" applyFill="1" applyBorder="1" applyAlignment="1">
      <alignment horizontal="center" vertical="top" wrapText="1"/>
    </xf>
    <xf numFmtId="0" fontId="0" fillId="3" borderId="5" xfId="0" applyFont="1" applyFill="1" applyBorder="1" applyAlignment="1"/>
    <xf numFmtId="0" fontId="6" fillId="3" borderId="74" xfId="0" applyFont="1" applyFill="1" applyBorder="1" applyAlignment="1"/>
    <xf numFmtId="0" fontId="0" fillId="3" borderId="75" xfId="0" applyFont="1" applyFill="1" applyBorder="1" applyAlignment="1"/>
    <xf numFmtId="0" fontId="0" fillId="3" borderId="76" xfId="0" applyFont="1" applyFill="1" applyBorder="1" applyAlignment="1"/>
    <xf numFmtId="49" fontId="3" fillId="4" borderId="6" xfId="0" applyNumberFormat="1" applyFont="1" applyFill="1" applyBorder="1" applyAlignment="1">
      <alignment horizontal="center" vertical="top" wrapText="1"/>
    </xf>
    <xf numFmtId="0" fontId="4" fillId="3" borderId="74" xfId="0" applyFont="1" applyFill="1" applyBorder="1" applyAlignment="1">
      <alignment horizontal="center"/>
    </xf>
    <xf numFmtId="49" fontId="3" fillId="4" borderId="6" xfId="0" applyNumberFormat="1" applyFont="1" applyFill="1" applyBorder="1" applyAlignment="1">
      <alignment horizontal="left" vertical="top"/>
    </xf>
    <xf numFmtId="0" fontId="5" fillId="3" borderId="31" xfId="0" applyFont="1" applyFill="1" applyBorder="1" applyAlignment="1">
      <alignment horizontal="center" vertical="top"/>
    </xf>
    <xf numFmtId="0" fontId="0" fillId="3" borderId="32" xfId="0" applyFont="1" applyFill="1" applyBorder="1" applyAlignment="1"/>
    <xf numFmtId="0" fontId="0" fillId="3" borderId="33" xfId="0" applyFont="1" applyFill="1" applyBorder="1" applyAlignment="1"/>
    <xf numFmtId="0" fontId="3" fillId="4" borderId="9" xfId="0" applyFont="1" applyFill="1" applyBorder="1" applyAlignment="1">
      <alignment horizontal="center" vertical="top"/>
    </xf>
    <xf numFmtId="49" fontId="3" fillId="4" borderId="12" xfId="0" applyNumberFormat="1" applyFont="1" applyFill="1" applyBorder="1" applyAlignment="1">
      <alignment horizontal="center" vertical="top" wrapText="1"/>
    </xf>
    <xf numFmtId="0" fontId="0" fillId="4" borderId="18" xfId="0" applyFont="1" applyFill="1" applyBorder="1" applyAlignment="1"/>
    <xf numFmtId="0" fontId="0" fillId="3" borderId="19" xfId="0" applyFont="1" applyFill="1" applyBorder="1" applyAlignment="1"/>
    <xf numFmtId="49" fontId="0" fillId="3" borderId="5" xfId="0" applyNumberFormat="1" applyFont="1" applyFill="1" applyBorder="1" applyAlignment="1">
      <alignment horizontal="center"/>
    </xf>
    <xf numFmtId="49" fontId="0" fillId="3" borderId="21" xfId="0" applyNumberFormat="1" applyFont="1" applyFill="1" applyBorder="1" applyAlignment="1">
      <alignment horizontal="center"/>
    </xf>
    <xf numFmtId="49" fontId="0" fillId="3" borderId="26" xfId="0" applyNumberFormat="1" applyFont="1" applyFill="1" applyBorder="1" applyAlignment="1">
      <alignment horizontal="center"/>
    </xf>
    <xf numFmtId="49" fontId="0" fillId="3" borderId="27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vertical="top"/>
    </xf>
    <xf numFmtId="0" fontId="0" fillId="0" borderId="82" xfId="0" applyNumberFormat="1" applyFont="1" applyBorder="1" applyAlignment="1">
      <alignment vertical="top" wrapText="1"/>
    </xf>
    <xf numFmtId="0" fontId="0" fillId="0" borderId="83" xfId="0" applyNumberFormat="1" applyFont="1" applyBorder="1" applyAlignment="1">
      <alignment vertical="top" wrapText="1"/>
    </xf>
    <xf numFmtId="0" fontId="0" fillId="0" borderId="84" xfId="0" applyNumberFormat="1" applyFont="1" applyBorder="1" applyAlignment="1">
      <alignment vertical="top" wrapText="1"/>
    </xf>
    <xf numFmtId="0" fontId="0" fillId="0" borderId="11" xfId="0" applyNumberFormat="1" applyFont="1" applyBorder="1" applyAlignment="1">
      <alignment vertical="top" wrapText="1"/>
    </xf>
    <xf numFmtId="0" fontId="0" fillId="0" borderId="85" xfId="0" applyNumberFormat="1" applyFont="1" applyBorder="1" applyAlignment="1">
      <alignment vertical="top"/>
    </xf>
    <xf numFmtId="0" fontId="0" fillId="0" borderId="86" xfId="0" applyFont="1" applyBorder="1" applyAlignment="1">
      <alignment vertical="top"/>
    </xf>
    <xf numFmtId="0" fontId="0" fillId="0" borderId="10" xfId="0" applyNumberFormat="1" applyFont="1" applyBorder="1" applyAlignment="1">
      <alignment vertical="top"/>
    </xf>
    <xf numFmtId="0" fontId="0" fillId="0" borderId="10" xfId="0" applyFont="1" applyBorder="1" applyAlignment="1">
      <alignment vertical="top"/>
    </xf>
  </cellXfs>
  <cellStyles count="1">
    <cellStyle name="Standard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6A6A6"/>
      <rgbColor rgb="FFFFFFFF"/>
      <rgbColor rgb="FF434343"/>
      <rgbColor rgb="FFCBCBCB"/>
      <rgbColor rgb="FFCBCCCB"/>
      <rgbColor rgb="FFAAAAAA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7"/>
  <sheetViews>
    <sheetView showGridLines="0" tabSelected="1" view="pageLayout" topLeftCell="A35" workbookViewId="0">
      <selection activeCell="F63" sqref="F63"/>
    </sheetView>
  </sheetViews>
  <sheetFormatPr baseColWidth="10" defaultColWidth="29" defaultRowHeight="11" customHeight="1" x14ac:dyDescent="0"/>
  <cols>
    <col min="1" max="1" width="21.1640625" style="1" customWidth="1"/>
    <col min="2" max="2" width="19.6640625" style="1" customWidth="1"/>
    <col min="3" max="3" width="18.6640625" style="1" customWidth="1"/>
    <col min="4" max="8" width="6.6640625" style="1" customWidth="1"/>
    <col min="9" max="253" width="29" style="1" customWidth="1"/>
  </cols>
  <sheetData>
    <row r="1" spans="1:8" ht="37.5" customHeight="1">
      <c r="A1" s="92" t="s">
        <v>0</v>
      </c>
      <c r="B1" s="93"/>
      <c r="C1" s="93"/>
      <c r="D1" s="93"/>
      <c r="E1" s="93"/>
      <c r="F1" s="93"/>
      <c r="G1" s="93"/>
      <c r="H1" s="94"/>
    </row>
    <row r="2" spans="1:8" ht="15" customHeight="1">
      <c r="A2" s="2"/>
      <c r="B2" s="3"/>
      <c r="C2" s="3"/>
      <c r="D2" s="81"/>
      <c r="E2" s="82"/>
      <c r="F2" s="82"/>
      <c r="G2" s="82"/>
      <c r="H2" s="83"/>
    </row>
    <row r="3" spans="1:8" ht="15" customHeight="1">
      <c r="A3" s="4" t="s">
        <v>1</v>
      </c>
      <c r="B3" s="5"/>
      <c r="C3" s="6" t="s">
        <v>2</v>
      </c>
      <c r="D3" s="87"/>
      <c r="E3" s="88"/>
      <c r="F3" s="88"/>
      <c r="G3" s="88"/>
      <c r="H3" s="89"/>
    </row>
    <row r="4" spans="1:8" ht="15" customHeight="1">
      <c r="A4" s="7" t="s">
        <v>3</v>
      </c>
      <c r="B4" s="95"/>
      <c r="C4" s="8" t="s">
        <v>4</v>
      </c>
      <c r="D4" s="87"/>
      <c r="E4" s="88"/>
      <c r="F4" s="88"/>
      <c r="G4" s="88"/>
      <c r="H4" s="89"/>
    </row>
    <row r="5" spans="1:8" ht="15" customHeight="1">
      <c r="A5" s="7" t="s">
        <v>5</v>
      </c>
      <c r="B5" s="96"/>
      <c r="C5" s="8" t="s">
        <v>6</v>
      </c>
      <c r="D5" s="87"/>
      <c r="E5" s="88"/>
      <c r="F5" s="88"/>
      <c r="G5" s="88"/>
      <c r="H5" s="89"/>
    </row>
    <row r="6" spans="1:8" ht="15" customHeight="1">
      <c r="A6" s="7" t="s">
        <v>7</v>
      </c>
      <c r="B6" s="96"/>
      <c r="C6" s="8" t="s">
        <v>8</v>
      </c>
      <c r="D6" s="87"/>
      <c r="E6" s="88"/>
      <c r="F6" s="88"/>
      <c r="G6" s="88"/>
      <c r="H6" s="89"/>
    </row>
    <row r="7" spans="1:8" ht="15" customHeight="1">
      <c r="A7" s="7" t="s">
        <v>9</v>
      </c>
      <c r="B7" s="96"/>
      <c r="C7" s="8" t="s">
        <v>10</v>
      </c>
      <c r="D7" s="87"/>
      <c r="E7" s="88"/>
      <c r="F7" s="88"/>
      <c r="G7" s="88"/>
      <c r="H7" s="89"/>
    </row>
    <row r="8" spans="1:8" ht="15" customHeight="1">
      <c r="A8" s="2"/>
      <c r="B8" s="96"/>
      <c r="C8" s="95"/>
      <c r="D8" s="87"/>
      <c r="E8" s="88"/>
      <c r="F8" s="88"/>
      <c r="G8" s="88"/>
      <c r="H8" s="89"/>
    </row>
    <row r="9" spans="1:8" ht="15" customHeight="1">
      <c r="A9" s="4" t="s">
        <v>11</v>
      </c>
      <c r="B9" s="97"/>
      <c r="C9" s="97"/>
      <c r="D9" s="84"/>
      <c r="E9" s="85"/>
      <c r="F9" s="85"/>
      <c r="G9" s="85"/>
      <c r="H9" s="86"/>
    </row>
    <row r="10" spans="1:8" ht="15" customHeight="1">
      <c r="A10" s="4" t="s">
        <v>12</v>
      </c>
      <c r="B10" s="6" t="s">
        <v>13</v>
      </c>
      <c r="C10" s="6" t="s">
        <v>14</v>
      </c>
      <c r="D10" s="9" t="s">
        <v>15</v>
      </c>
      <c r="E10" s="9" t="s">
        <v>16</v>
      </c>
      <c r="F10" s="9" t="s">
        <v>17</v>
      </c>
      <c r="G10" s="90" t="s">
        <v>18</v>
      </c>
      <c r="H10" s="91"/>
    </row>
    <row r="11" spans="1:8" ht="15" customHeight="1">
      <c r="A11" s="7" t="str">
        <f>A4</f>
        <v>Riwi</v>
      </c>
      <c r="B11" s="8" t="str">
        <f>A5</f>
        <v>Diepoldsau 1</v>
      </c>
      <c r="C11" s="8" t="str">
        <f>A6</f>
        <v>Ettenhausen</v>
      </c>
      <c r="D11" s="117" t="s">
        <v>38</v>
      </c>
      <c r="E11" s="117" t="s">
        <v>39</v>
      </c>
      <c r="F11" s="117" t="s">
        <v>40</v>
      </c>
      <c r="G11" s="117" t="s">
        <v>45</v>
      </c>
      <c r="H11" s="118" t="s">
        <v>42</v>
      </c>
    </row>
    <row r="12" spans="1:8" ht="15" customHeight="1">
      <c r="A12" s="7" t="str">
        <f>A6</f>
        <v>Ettenhausen</v>
      </c>
      <c r="B12" s="8" t="str">
        <f>A7</f>
        <v>Affeltrangen 2</v>
      </c>
      <c r="C12" s="8" t="str">
        <f>A4</f>
        <v>Riwi</v>
      </c>
      <c r="D12" s="117" t="s">
        <v>43</v>
      </c>
      <c r="E12" s="117" t="s">
        <v>44</v>
      </c>
      <c r="F12" s="117"/>
      <c r="G12" s="117" t="s">
        <v>41</v>
      </c>
      <c r="H12" s="118" t="s">
        <v>46</v>
      </c>
    </row>
    <row r="13" spans="1:8" ht="15" customHeight="1">
      <c r="A13" s="7" t="str">
        <f>A5</f>
        <v>Diepoldsau 1</v>
      </c>
      <c r="B13" s="8" t="str">
        <f>A6</f>
        <v>Ettenhausen</v>
      </c>
      <c r="C13" s="8" t="str">
        <f>A7</f>
        <v>Affeltrangen 2</v>
      </c>
      <c r="D13" s="117" t="s">
        <v>47</v>
      </c>
      <c r="E13" s="117" t="s">
        <v>40</v>
      </c>
      <c r="F13" s="117"/>
      <c r="G13" s="117" t="s">
        <v>41</v>
      </c>
      <c r="H13" s="118" t="s">
        <v>48</v>
      </c>
    </row>
    <row r="14" spans="1:8" ht="15" customHeight="1">
      <c r="A14" s="7" t="str">
        <f>A4</f>
        <v>Riwi</v>
      </c>
      <c r="B14" s="8" t="str">
        <f>A6</f>
        <v>Ettenhausen</v>
      </c>
      <c r="C14" s="8" t="str">
        <f>A5</f>
        <v>Diepoldsau 1</v>
      </c>
      <c r="D14" s="117" t="s">
        <v>49</v>
      </c>
      <c r="E14" s="117" t="s">
        <v>50</v>
      </c>
      <c r="F14" s="117" t="s">
        <v>51</v>
      </c>
      <c r="G14" s="117" t="s">
        <v>52</v>
      </c>
      <c r="H14" s="118" t="s">
        <v>53</v>
      </c>
    </row>
    <row r="15" spans="1:8" ht="15" customHeight="1">
      <c r="A15" s="7" t="str">
        <f>A5</f>
        <v>Diepoldsau 1</v>
      </c>
      <c r="B15" s="8" t="str">
        <f>A7</f>
        <v>Affeltrangen 2</v>
      </c>
      <c r="C15" s="8" t="str">
        <f>A6</f>
        <v>Ettenhausen</v>
      </c>
      <c r="D15" s="117" t="s">
        <v>40</v>
      </c>
      <c r="E15" s="117" t="s">
        <v>43</v>
      </c>
      <c r="F15" s="117"/>
      <c r="G15" s="117" t="s">
        <v>41</v>
      </c>
      <c r="H15" s="118" t="s">
        <v>54</v>
      </c>
    </row>
    <row r="16" spans="1:8" ht="15" customHeight="1">
      <c r="A16" s="7" t="str">
        <f>A4</f>
        <v>Riwi</v>
      </c>
      <c r="B16" s="8" t="str">
        <f>A7</f>
        <v>Affeltrangen 2</v>
      </c>
      <c r="C16" s="8" t="str">
        <f>A5</f>
        <v>Diepoldsau 1</v>
      </c>
      <c r="D16" s="117" t="s">
        <v>55</v>
      </c>
      <c r="E16" s="117" t="s">
        <v>49</v>
      </c>
      <c r="F16" s="117"/>
      <c r="G16" s="117" t="s">
        <v>41</v>
      </c>
      <c r="H16" s="118" t="s">
        <v>56</v>
      </c>
    </row>
    <row r="17" spans="1:8" ht="15" customHeight="1">
      <c r="A17" s="2"/>
      <c r="B17" s="81"/>
      <c r="C17" s="82"/>
      <c r="D17" s="82"/>
      <c r="E17" s="82"/>
      <c r="F17" s="82"/>
      <c r="G17" s="82"/>
      <c r="H17" s="83"/>
    </row>
    <row r="18" spans="1:8" ht="15" customHeight="1">
      <c r="A18" s="4" t="s">
        <v>19</v>
      </c>
      <c r="B18" s="84"/>
      <c r="C18" s="85"/>
      <c r="D18" s="85"/>
      <c r="E18" s="85"/>
      <c r="F18" s="85"/>
      <c r="G18" s="85"/>
      <c r="H18" s="86"/>
    </row>
    <row r="19" spans="1:8" ht="15" customHeight="1">
      <c r="A19" s="4" t="s">
        <v>12</v>
      </c>
      <c r="B19" s="6" t="s">
        <v>13</v>
      </c>
      <c r="C19" s="6" t="s">
        <v>20</v>
      </c>
      <c r="D19" s="9" t="s">
        <v>15</v>
      </c>
      <c r="E19" s="9" t="s">
        <v>16</v>
      </c>
      <c r="F19" s="9" t="s">
        <v>17</v>
      </c>
      <c r="G19" s="90" t="s">
        <v>18</v>
      </c>
      <c r="H19" s="91"/>
    </row>
    <row r="20" spans="1:8" ht="15" customHeight="1">
      <c r="A20" s="7" t="str">
        <f>C4</f>
        <v>Schwarzach</v>
      </c>
      <c r="B20" s="8" t="str">
        <f>C5</f>
        <v>Affeltrangen 1</v>
      </c>
      <c r="C20" s="8" t="str">
        <f>C6</f>
        <v>Höchst</v>
      </c>
      <c r="D20" s="117" t="s">
        <v>50</v>
      </c>
      <c r="E20" s="117" t="s">
        <v>57</v>
      </c>
      <c r="F20" s="117"/>
      <c r="G20" s="117" t="s">
        <v>58</v>
      </c>
      <c r="H20" s="118" t="s">
        <v>59</v>
      </c>
    </row>
    <row r="21" spans="1:8" ht="15" customHeight="1">
      <c r="A21" s="7" t="str">
        <f>C6</f>
        <v>Höchst</v>
      </c>
      <c r="B21" s="8" t="str">
        <f>C7</f>
        <v>Diepoldsau 2</v>
      </c>
      <c r="C21" s="8" t="str">
        <f>C4</f>
        <v>Schwarzach</v>
      </c>
      <c r="D21" s="117" t="s">
        <v>40</v>
      </c>
      <c r="E21" s="117" t="s">
        <v>51</v>
      </c>
      <c r="F21" s="117" t="s">
        <v>38</v>
      </c>
      <c r="G21" s="117" t="s">
        <v>52</v>
      </c>
      <c r="H21" s="118" t="s">
        <v>60</v>
      </c>
    </row>
    <row r="22" spans="1:8" ht="15" customHeight="1">
      <c r="A22" s="7" t="str">
        <f>C5</f>
        <v>Affeltrangen 1</v>
      </c>
      <c r="B22" s="8" t="str">
        <f>C6</f>
        <v>Höchst</v>
      </c>
      <c r="C22" s="8" t="str">
        <f>C7</f>
        <v>Diepoldsau 2</v>
      </c>
      <c r="D22" s="117" t="s">
        <v>40</v>
      </c>
      <c r="E22" s="117" t="s">
        <v>43</v>
      </c>
      <c r="F22" s="117"/>
      <c r="G22" s="117" t="s">
        <v>41</v>
      </c>
      <c r="H22" s="118" t="s">
        <v>54</v>
      </c>
    </row>
    <row r="23" spans="1:8" ht="15" customHeight="1">
      <c r="A23" s="7" t="str">
        <f>C4</f>
        <v>Schwarzach</v>
      </c>
      <c r="B23" s="8" t="str">
        <f>C6</f>
        <v>Höchst</v>
      </c>
      <c r="C23" s="8" t="str">
        <f>C5</f>
        <v>Affeltrangen 1</v>
      </c>
      <c r="D23" s="117" t="s">
        <v>49</v>
      </c>
      <c r="E23" s="117" t="s">
        <v>50</v>
      </c>
      <c r="F23" s="117" t="s">
        <v>38</v>
      </c>
      <c r="G23" s="117" t="s">
        <v>52</v>
      </c>
      <c r="H23" s="118" t="s">
        <v>61</v>
      </c>
    </row>
    <row r="24" spans="1:8" ht="15" customHeight="1">
      <c r="A24" s="7" t="str">
        <f>C5</f>
        <v>Affeltrangen 1</v>
      </c>
      <c r="B24" s="8" t="str">
        <f>C7</f>
        <v>Diepoldsau 2</v>
      </c>
      <c r="C24" s="8" t="str">
        <f>C6</f>
        <v>Höchst</v>
      </c>
      <c r="D24" s="117" t="s">
        <v>55</v>
      </c>
      <c r="E24" s="117" t="s">
        <v>62</v>
      </c>
      <c r="F24" s="117"/>
      <c r="G24" s="117" t="s">
        <v>41</v>
      </c>
      <c r="H24" s="118" t="s">
        <v>63</v>
      </c>
    </row>
    <row r="25" spans="1:8" ht="15" customHeight="1">
      <c r="A25" s="7" t="str">
        <f>C4</f>
        <v>Schwarzach</v>
      </c>
      <c r="B25" s="8" t="str">
        <f>C7</f>
        <v>Diepoldsau 2</v>
      </c>
      <c r="C25" s="8" t="str">
        <f>C5</f>
        <v>Affeltrangen 1</v>
      </c>
      <c r="D25" s="117" t="s">
        <v>40</v>
      </c>
      <c r="E25" s="117" t="s">
        <v>43</v>
      </c>
      <c r="F25" s="117"/>
      <c r="G25" s="117" t="s">
        <v>41</v>
      </c>
      <c r="H25" s="118" t="s">
        <v>54</v>
      </c>
    </row>
    <row r="26" spans="1:8" ht="15" customHeight="1">
      <c r="A26" s="2"/>
      <c r="B26" s="81"/>
      <c r="C26" s="82"/>
      <c r="D26" s="82"/>
      <c r="E26" s="82"/>
      <c r="F26" s="82"/>
      <c r="G26" s="82"/>
      <c r="H26" s="83"/>
    </row>
    <row r="27" spans="1:8" ht="15" customHeight="1">
      <c r="A27" s="4" t="s">
        <v>21</v>
      </c>
      <c r="B27" s="84"/>
      <c r="C27" s="85"/>
      <c r="D27" s="85"/>
      <c r="E27" s="85"/>
      <c r="F27" s="85"/>
      <c r="G27" s="85"/>
      <c r="H27" s="86"/>
    </row>
    <row r="28" spans="1:8" ht="15" customHeight="1">
      <c r="A28" s="4" t="s">
        <v>12</v>
      </c>
      <c r="B28" s="6" t="s">
        <v>13</v>
      </c>
      <c r="C28" s="6" t="s">
        <v>14</v>
      </c>
      <c r="D28" s="9" t="s">
        <v>15</v>
      </c>
      <c r="E28" s="9" t="s">
        <v>16</v>
      </c>
      <c r="F28" s="9" t="s">
        <v>17</v>
      </c>
      <c r="G28" s="90" t="s">
        <v>18</v>
      </c>
      <c r="H28" s="91"/>
    </row>
    <row r="29" spans="1:8" ht="15" customHeight="1">
      <c r="A29" s="7" t="s">
        <v>64</v>
      </c>
      <c r="B29" s="8" t="s">
        <v>65</v>
      </c>
      <c r="C29" s="8" t="s">
        <v>22</v>
      </c>
      <c r="D29" s="117" t="s">
        <v>66</v>
      </c>
      <c r="E29" s="117" t="s">
        <v>38</v>
      </c>
      <c r="F29" s="117" t="s">
        <v>44</v>
      </c>
      <c r="G29" s="117" t="s">
        <v>45</v>
      </c>
      <c r="H29" s="118" t="s">
        <v>67</v>
      </c>
    </row>
    <row r="30" spans="1:8" ht="15" customHeight="1">
      <c r="A30" s="7" t="s">
        <v>68</v>
      </c>
      <c r="B30" s="8" t="s">
        <v>69</v>
      </c>
      <c r="C30" s="8" t="s">
        <v>23</v>
      </c>
      <c r="D30" s="117" t="s">
        <v>55</v>
      </c>
      <c r="E30" s="117" t="s">
        <v>62</v>
      </c>
      <c r="F30" s="117"/>
      <c r="G30" s="117" t="s">
        <v>41</v>
      </c>
      <c r="H30" s="118" t="s">
        <v>63</v>
      </c>
    </row>
    <row r="31" spans="1:8" ht="15" customHeight="1">
      <c r="A31" s="2"/>
      <c r="B31" s="81"/>
      <c r="C31" s="82"/>
      <c r="D31" s="82"/>
      <c r="E31" s="82"/>
      <c r="F31" s="82"/>
      <c r="G31" s="82"/>
      <c r="H31" s="83"/>
    </row>
    <row r="32" spans="1:8" ht="15" customHeight="1">
      <c r="A32" s="4" t="s">
        <v>24</v>
      </c>
      <c r="B32" s="84"/>
      <c r="C32" s="85"/>
      <c r="D32" s="85"/>
      <c r="E32" s="85"/>
      <c r="F32" s="85"/>
      <c r="G32" s="85"/>
      <c r="H32" s="86"/>
    </row>
    <row r="33" spans="1:8" ht="15" customHeight="1">
      <c r="A33" s="4" t="s">
        <v>12</v>
      </c>
      <c r="B33" s="6" t="s">
        <v>13</v>
      </c>
      <c r="C33" s="6" t="s">
        <v>14</v>
      </c>
      <c r="D33" s="9" t="s">
        <v>15</v>
      </c>
      <c r="E33" s="9" t="s">
        <v>16</v>
      </c>
      <c r="F33" s="9" t="s">
        <v>17</v>
      </c>
      <c r="G33" s="90" t="s">
        <v>18</v>
      </c>
      <c r="H33" s="91"/>
    </row>
    <row r="34" spans="1:8" ht="15" customHeight="1">
      <c r="A34" s="7" t="s">
        <v>70</v>
      </c>
      <c r="B34" s="8" t="s">
        <v>71</v>
      </c>
      <c r="C34" s="8" t="s">
        <v>72</v>
      </c>
      <c r="D34" s="117" t="s">
        <v>43</v>
      </c>
      <c r="E34" s="117" t="s">
        <v>38</v>
      </c>
      <c r="F34" s="117" t="s">
        <v>50</v>
      </c>
      <c r="G34" s="117" t="s">
        <v>52</v>
      </c>
      <c r="H34" s="118" t="s">
        <v>74</v>
      </c>
    </row>
    <row r="35" spans="1:8" ht="15" customHeight="1">
      <c r="A35" s="7" t="s">
        <v>75</v>
      </c>
      <c r="B35" s="8" t="s">
        <v>76</v>
      </c>
      <c r="C35" s="8" t="s">
        <v>73</v>
      </c>
      <c r="D35" s="117" t="s">
        <v>55</v>
      </c>
      <c r="E35" s="117" t="s">
        <v>40</v>
      </c>
      <c r="F35" s="117"/>
      <c r="G35" s="117" t="s">
        <v>41</v>
      </c>
      <c r="H35" s="118" t="s">
        <v>46</v>
      </c>
    </row>
    <row r="36" spans="1:8" ht="15" customHeight="1">
      <c r="A36" s="2"/>
      <c r="B36" s="81"/>
      <c r="C36" s="82"/>
      <c r="D36" s="82"/>
      <c r="E36" s="82"/>
      <c r="F36" s="82"/>
      <c r="G36" s="82"/>
      <c r="H36" s="83"/>
    </row>
    <row r="37" spans="1:8" ht="15" customHeight="1">
      <c r="A37" s="4" t="s">
        <v>25</v>
      </c>
      <c r="B37" s="84"/>
      <c r="C37" s="85"/>
      <c r="D37" s="85"/>
      <c r="E37" s="85"/>
      <c r="F37" s="85"/>
      <c r="G37" s="85"/>
      <c r="H37" s="86"/>
    </row>
    <row r="38" spans="1:8" ht="15" customHeight="1">
      <c r="A38" s="4" t="s">
        <v>12</v>
      </c>
      <c r="B38" s="6" t="s">
        <v>13</v>
      </c>
      <c r="C38" s="6" t="s">
        <v>14</v>
      </c>
      <c r="D38" s="9" t="s">
        <v>15</v>
      </c>
      <c r="E38" s="9" t="s">
        <v>16</v>
      </c>
      <c r="F38" s="9" t="s">
        <v>17</v>
      </c>
      <c r="G38" s="90" t="s">
        <v>18</v>
      </c>
      <c r="H38" s="91"/>
    </row>
    <row r="39" spans="1:8" ht="15" customHeight="1">
      <c r="A39" s="2" t="s">
        <v>77</v>
      </c>
      <c r="B39" s="3" t="s">
        <v>78</v>
      </c>
      <c r="C39" s="8" t="s">
        <v>79</v>
      </c>
      <c r="D39" s="117" t="s">
        <v>47</v>
      </c>
      <c r="E39" s="117" t="s">
        <v>49</v>
      </c>
      <c r="F39" s="117"/>
      <c r="G39" s="117" t="s">
        <v>41</v>
      </c>
      <c r="H39" s="118" t="s">
        <v>46</v>
      </c>
    </row>
    <row r="40" spans="1:8" ht="16" customHeight="1">
      <c r="A40" s="2" t="s">
        <v>80</v>
      </c>
      <c r="B40" s="3" t="s">
        <v>81</v>
      </c>
      <c r="C40" s="8" t="s">
        <v>82</v>
      </c>
      <c r="D40" s="117" t="s">
        <v>43</v>
      </c>
      <c r="E40" s="117" t="s">
        <v>83</v>
      </c>
      <c r="F40" s="117" t="s">
        <v>40</v>
      </c>
      <c r="G40" s="117" t="s">
        <v>52</v>
      </c>
      <c r="H40" s="118" t="s">
        <v>84</v>
      </c>
    </row>
    <row r="41" spans="1:8" ht="16" customHeight="1">
      <c r="A41" s="2" t="s">
        <v>85</v>
      </c>
      <c r="B41" s="3" t="s">
        <v>86</v>
      </c>
      <c r="C41" s="3" t="s">
        <v>87</v>
      </c>
      <c r="D41" s="117" t="s">
        <v>88</v>
      </c>
      <c r="E41" s="117" t="s">
        <v>89</v>
      </c>
      <c r="F41" s="117"/>
      <c r="G41" s="117" t="s">
        <v>58</v>
      </c>
      <c r="H41" s="118" t="s">
        <v>90</v>
      </c>
    </row>
    <row r="42" spans="1:8" ht="16" customHeight="1">
      <c r="A42" s="10"/>
      <c r="B42" s="3"/>
      <c r="C42" s="3"/>
      <c r="D42" s="117"/>
      <c r="E42" s="117"/>
      <c r="F42" s="117"/>
      <c r="G42" s="117"/>
      <c r="H42" s="118"/>
    </row>
    <row r="43" spans="1:8" ht="16" customHeight="1">
      <c r="A43" s="11"/>
      <c r="B43" s="12"/>
      <c r="C43" s="3"/>
      <c r="D43" s="117"/>
      <c r="E43" s="117"/>
      <c r="F43" s="117"/>
      <c r="G43" s="117"/>
      <c r="H43" s="118"/>
    </row>
    <row r="44" spans="1:8" ht="16" customHeight="1">
      <c r="A44" s="13"/>
      <c r="B44" s="14"/>
      <c r="C44" s="14"/>
      <c r="D44" s="119"/>
      <c r="E44" s="119"/>
      <c r="F44" s="119"/>
      <c r="G44" s="119"/>
      <c r="H44" s="120"/>
    </row>
    <row r="45" spans="1:8" ht="16" customHeight="1" thickBot="1"/>
    <row r="46" spans="1:8" ht="16" customHeight="1">
      <c r="A46" s="1" t="s">
        <v>91</v>
      </c>
      <c r="B46" s="122" t="s">
        <v>92</v>
      </c>
      <c r="C46" s="123"/>
    </row>
    <row r="47" spans="1:8" ht="16" customHeight="1">
      <c r="B47" s="124" t="s">
        <v>93</v>
      </c>
      <c r="C47" s="125"/>
    </row>
    <row r="48" spans="1:8" ht="16" customHeight="1">
      <c r="B48" s="124" t="s">
        <v>94</v>
      </c>
      <c r="C48" s="125"/>
    </row>
    <row r="49" spans="1:253" ht="16" customHeight="1">
      <c r="B49" s="124" t="s">
        <v>95</v>
      </c>
      <c r="C49" s="125"/>
    </row>
    <row r="50" spans="1:253" ht="16" customHeight="1">
      <c r="B50" s="124" t="s">
        <v>96</v>
      </c>
      <c r="C50" s="125"/>
    </row>
    <row r="51" spans="1:253" ht="16" customHeight="1">
      <c r="B51" s="124" t="s">
        <v>97</v>
      </c>
      <c r="C51" s="125"/>
    </row>
    <row r="52" spans="1:253" ht="16" customHeight="1" thickBot="1">
      <c r="B52" s="126" t="s">
        <v>98</v>
      </c>
      <c r="C52" s="127"/>
    </row>
    <row r="53" spans="1:253" ht="16" customHeight="1">
      <c r="A53" s="76"/>
      <c r="B53" s="128"/>
      <c r="C53" s="129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/>
      <c r="IN53" s="76"/>
      <c r="IO53" s="76"/>
      <c r="IP53" s="76"/>
      <c r="IQ53" s="76"/>
      <c r="IR53" s="76"/>
      <c r="IS53" s="76"/>
    </row>
    <row r="54" spans="1:253" ht="16" customHeight="1">
      <c r="A54" s="121" t="s">
        <v>102</v>
      </c>
    </row>
    <row r="55" spans="1:253" ht="16" customHeight="1">
      <c r="A55" s="121" t="s">
        <v>101</v>
      </c>
    </row>
    <row r="56" spans="1:253" ht="16" customHeight="1"/>
    <row r="57" spans="1:253" ht="11" customHeight="1">
      <c r="A57" s="1" t="s">
        <v>99</v>
      </c>
      <c r="D57" s="121" t="s">
        <v>100</v>
      </c>
    </row>
  </sheetData>
  <mergeCells count="14">
    <mergeCell ref="G38:H38"/>
    <mergeCell ref="B31:H32"/>
    <mergeCell ref="B52:C52"/>
    <mergeCell ref="B26:H27"/>
    <mergeCell ref="D2:H9"/>
    <mergeCell ref="G28:H28"/>
    <mergeCell ref="A1:H1"/>
    <mergeCell ref="B36:H37"/>
    <mergeCell ref="B4:B9"/>
    <mergeCell ref="G19:H19"/>
    <mergeCell ref="C8:C9"/>
    <mergeCell ref="B17:H18"/>
    <mergeCell ref="G33:H33"/>
    <mergeCell ref="G10:H10"/>
  </mergeCells>
  <phoneticPr fontId="8" type="noConversion"/>
  <pageMargins left="0.39370100000000002" right="0.23622000000000001" top="0.78740100000000002" bottom="0.39370100000000002" header="0.31496099999999999" footer="0.31496099999999999"/>
  <pageSetup orientation="portrait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showGridLines="0" workbookViewId="0">
      <selection sqref="A1:B3"/>
    </sheetView>
  </sheetViews>
  <sheetFormatPr baseColWidth="10" defaultColWidth="41.1640625" defaultRowHeight="11" customHeight="1" x14ac:dyDescent="0"/>
  <cols>
    <col min="1" max="1" width="41.1640625" style="15" customWidth="1"/>
    <col min="2" max="2" width="12.1640625" style="15" customWidth="1"/>
    <col min="3" max="4" width="9.83203125" style="15" customWidth="1"/>
    <col min="5" max="5" width="6.1640625" style="15" customWidth="1"/>
    <col min="6" max="8" width="9.83203125" style="15" customWidth="1"/>
    <col min="9" max="9" width="6.1640625" style="15" customWidth="1"/>
    <col min="10" max="12" width="9.83203125" style="15" customWidth="1"/>
    <col min="13" max="13" width="6.1640625" style="15" customWidth="1"/>
    <col min="14" max="14" width="9.83203125" style="15" customWidth="1"/>
    <col min="15" max="15" width="10.6640625" style="15" customWidth="1"/>
    <col min="16" max="16" width="9.83203125" style="15" customWidth="1"/>
    <col min="17" max="17" width="6.1640625" style="15" customWidth="1"/>
    <col min="18" max="20" width="9.83203125" style="15" customWidth="1"/>
    <col min="21" max="21" width="6.1640625" style="15" customWidth="1"/>
    <col min="22" max="24" width="9.83203125" style="15" customWidth="1"/>
    <col min="25" max="25" width="6.1640625" style="15" customWidth="1"/>
    <col min="26" max="26" width="9.83203125" style="15" customWidth="1"/>
    <col min="27" max="256" width="41.1640625" style="15" customWidth="1"/>
  </cols>
  <sheetData>
    <row r="1" spans="1:26" ht="20" customHeight="1">
      <c r="A1" s="109" t="s">
        <v>26</v>
      </c>
      <c r="B1" s="99"/>
      <c r="C1" s="107" t="str">
        <f>A5</f>
        <v>Riwi</v>
      </c>
      <c r="D1" s="82"/>
      <c r="E1" s="82"/>
      <c r="F1" s="99"/>
      <c r="G1" s="107" t="str">
        <f>A8</f>
        <v>Diepoldsau 1</v>
      </c>
      <c r="H1" s="82"/>
      <c r="I1" s="82"/>
      <c r="J1" s="99"/>
      <c r="K1" s="107" t="str">
        <f>A11</f>
        <v>Ettenhausen</v>
      </c>
      <c r="L1" s="82"/>
      <c r="M1" s="82"/>
      <c r="N1" s="99"/>
      <c r="O1" s="107" t="str">
        <f>A14</f>
        <v>Affeltrangen 2</v>
      </c>
      <c r="P1" s="82"/>
      <c r="Q1" s="82"/>
      <c r="R1" s="99"/>
      <c r="S1" s="98" t="str">
        <f>A17</f>
        <v>Mannschaft 6</v>
      </c>
      <c r="T1" s="82"/>
      <c r="U1" s="82"/>
      <c r="V1" s="99"/>
      <c r="W1" s="98" t="str">
        <f>A20</f>
        <v>Mannschaft 7</v>
      </c>
      <c r="X1" s="82"/>
      <c r="Y1" s="82"/>
      <c r="Z1" s="99"/>
    </row>
    <row r="2" spans="1:26" ht="20" customHeight="1">
      <c r="A2" s="87"/>
      <c r="B2" s="100"/>
      <c r="C2" s="87"/>
      <c r="D2" s="88"/>
      <c r="E2" s="88"/>
      <c r="F2" s="100"/>
      <c r="G2" s="87"/>
      <c r="H2" s="88"/>
      <c r="I2" s="88"/>
      <c r="J2" s="100"/>
      <c r="K2" s="87"/>
      <c r="L2" s="88"/>
      <c r="M2" s="88"/>
      <c r="N2" s="100"/>
      <c r="O2" s="113"/>
      <c r="P2" s="88"/>
      <c r="Q2" s="88"/>
      <c r="R2" s="100"/>
      <c r="S2" s="87"/>
      <c r="T2" s="88"/>
      <c r="U2" s="88"/>
      <c r="V2" s="100"/>
      <c r="W2" s="87"/>
      <c r="X2" s="88"/>
      <c r="Y2" s="88"/>
      <c r="Z2" s="100"/>
    </row>
    <row r="3" spans="1:26" ht="19.5" customHeight="1">
      <c r="A3" s="84"/>
      <c r="B3" s="101"/>
      <c r="C3" s="84"/>
      <c r="D3" s="85"/>
      <c r="E3" s="85"/>
      <c r="F3" s="101"/>
      <c r="G3" s="84"/>
      <c r="H3" s="85"/>
      <c r="I3" s="85"/>
      <c r="J3" s="101"/>
      <c r="K3" s="84"/>
      <c r="L3" s="85"/>
      <c r="M3" s="85"/>
      <c r="N3" s="101"/>
      <c r="O3" s="110"/>
      <c r="P3" s="111"/>
      <c r="Q3" s="111"/>
      <c r="R3" s="112"/>
      <c r="S3" s="84"/>
      <c r="T3" s="85"/>
      <c r="U3" s="85"/>
      <c r="V3" s="101"/>
      <c r="W3" s="84"/>
      <c r="X3" s="85"/>
      <c r="Y3" s="85"/>
      <c r="Z3" s="101"/>
    </row>
    <row r="4" spans="1:26" ht="20" customHeight="1">
      <c r="A4" s="115"/>
      <c r="B4" s="116"/>
      <c r="C4" s="16" t="s">
        <v>27</v>
      </c>
      <c r="D4" s="16" t="s">
        <v>28</v>
      </c>
      <c r="E4" s="16" t="s">
        <v>29</v>
      </c>
      <c r="F4" s="16" t="s">
        <v>30</v>
      </c>
      <c r="G4" s="16" t="s">
        <v>27</v>
      </c>
      <c r="H4" s="8" t="s">
        <v>28</v>
      </c>
      <c r="I4" s="8" t="s">
        <v>29</v>
      </c>
      <c r="J4" s="8" t="s">
        <v>30</v>
      </c>
      <c r="K4" s="8" t="s">
        <v>27</v>
      </c>
      <c r="L4" s="8" t="s">
        <v>28</v>
      </c>
      <c r="M4" s="8" t="s">
        <v>29</v>
      </c>
      <c r="N4" s="8" t="s">
        <v>30</v>
      </c>
      <c r="O4" s="8" t="s">
        <v>27</v>
      </c>
      <c r="P4" s="8" t="s">
        <v>28</v>
      </c>
      <c r="Q4" s="8" t="s">
        <v>29</v>
      </c>
      <c r="R4" s="8" t="s">
        <v>30</v>
      </c>
      <c r="S4" s="8" t="s">
        <v>27</v>
      </c>
      <c r="T4" s="8" t="s">
        <v>28</v>
      </c>
      <c r="U4" s="8" t="s">
        <v>29</v>
      </c>
      <c r="V4" s="8" t="s">
        <v>30</v>
      </c>
      <c r="W4" s="8" t="s">
        <v>27</v>
      </c>
      <c r="X4" s="8" t="s">
        <v>28</v>
      </c>
      <c r="Y4" s="8" t="s">
        <v>29</v>
      </c>
      <c r="Z4" s="8" t="s">
        <v>30</v>
      </c>
    </row>
    <row r="5" spans="1:26" ht="27.75" customHeight="1">
      <c r="A5" s="114" t="str">
        <f>Spielplan!A4</f>
        <v>Riwi</v>
      </c>
      <c r="B5" s="17" t="s">
        <v>15</v>
      </c>
      <c r="C5" s="18"/>
      <c r="D5" s="19"/>
      <c r="E5" s="19"/>
      <c r="F5" s="20"/>
      <c r="G5" s="21" t="e">
        <f>D8</f>
        <v>#REF!</v>
      </c>
      <c r="H5" s="22" t="str">
        <f>C8</f>
        <v>9:11</v>
      </c>
      <c r="I5" s="23" t="e">
        <f>SUM(G5-H5)</f>
        <v>#REF!</v>
      </c>
      <c r="J5" s="23" t="e">
        <f>IF(I5&gt;0,2,IF(I5&lt;0,0,IF(G5+H5&gt;0,1,0)))</f>
        <v>#REF!</v>
      </c>
      <c r="K5" s="24" t="e">
        <f>D11</f>
        <v>#REF!</v>
      </c>
      <c r="L5" s="22" t="str">
        <f>C11</f>
        <v>11:6</v>
      </c>
      <c r="M5" s="23" t="e">
        <f t="shared" ref="M5:M10" si="0">SUM(K5-L5)</f>
        <v>#REF!</v>
      </c>
      <c r="N5" s="23" t="e">
        <f t="shared" ref="N5:N10" si="1">IF(M5&gt;0,2,IF(M5&lt;0,0,IF(K5+L5&gt;0,1,0)))</f>
        <v>#REF!</v>
      </c>
      <c r="O5" s="24">
        <f>D14</f>
        <v>8</v>
      </c>
      <c r="P5" s="22">
        <f>C14</f>
        <v>11</v>
      </c>
      <c r="Q5" s="23">
        <f t="shared" ref="Q5:Q13" si="2">SUM(O5-P5)</f>
        <v>-3</v>
      </c>
      <c r="R5" s="23">
        <f t="shared" ref="R5:R13" si="3">IF(Q5&gt;0,2,IF(Q5&lt;0,0,IF(O5+P5&gt;0,1,0)))</f>
        <v>0</v>
      </c>
      <c r="S5" s="24">
        <f>D17</f>
        <v>0</v>
      </c>
      <c r="T5" s="22">
        <f>C17</f>
        <v>0</v>
      </c>
      <c r="U5" s="23">
        <f t="shared" ref="U5:U16" si="4">SUM(S5-T5)</f>
        <v>0</v>
      </c>
      <c r="V5" s="23">
        <f t="shared" ref="V5:V16" si="5">IF(U5&gt;0,2,IF(U5&lt;0,0,IF(S5+T5&gt;0,1,0)))</f>
        <v>0</v>
      </c>
      <c r="W5" s="24">
        <f>D20</f>
        <v>0</v>
      </c>
      <c r="X5" s="22">
        <f>C20</f>
        <v>0</v>
      </c>
      <c r="Y5" s="23">
        <f t="shared" ref="Y5:Y19" si="6">SUM(W5-X5)</f>
        <v>0</v>
      </c>
      <c r="Z5" s="25">
        <f t="shared" ref="Z5:Z19" si="7">IF(Y5&gt;0,2,IF(Y5&lt;0,0,IF(W5+X5&gt;0,1,0)))</f>
        <v>0</v>
      </c>
    </row>
    <row r="6" spans="1:26" ht="27.75" customHeight="1">
      <c r="A6" s="96"/>
      <c r="B6" s="17" t="s">
        <v>16</v>
      </c>
      <c r="C6" s="26"/>
      <c r="D6" s="27"/>
      <c r="E6" s="27"/>
      <c r="F6" s="28"/>
      <c r="G6" s="29" t="e">
        <f>D9</f>
        <v>#REF!</v>
      </c>
      <c r="H6" s="30" t="str">
        <f>C9</f>
        <v>12:10</v>
      </c>
      <c r="I6" s="31" t="e">
        <f>SUM(G6-H6)</f>
        <v>#REF!</v>
      </c>
      <c r="J6" s="31" t="e">
        <f>IF(I6&gt;0,2,IF(I6&lt;0,0,IF(G6+H6&gt;0,1,0)))</f>
        <v>#REF!</v>
      </c>
      <c r="K6" s="29" t="e">
        <f>D12</f>
        <v>#REF!</v>
      </c>
      <c r="L6" s="30" t="str">
        <f>C12</f>
        <v>7:11</v>
      </c>
      <c r="M6" s="31" t="e">
        <f t="shared" si="0"/>
        <v>#REF!</v>
      </c>
      <c r="N6" s="31" t="e">
        <f t="shared" si="1"/>
        <v>#REF!</v>
      </c>
      <c r="O6" s="29">
        <f>D15</f>
        <v>9</v>
      </c>
      <c r="P6" s="30">
        <f>C15</f>
        <v>11</v>
      </c>
      <c r="Q6" s="31">
        <f t="shared" si="2"/>
        <v>-2</v>
      </c>
      <c r="R6" s="31">
        <f t="shared" si="3"/>
        <v>0</v>
      </c>
      <c r="S6" s="29">
        <f>D18</f>
        <v>0</v>
      </c>
      <c r="T6" s="30">
        <f>C18</f>
        <v>0</v>
      </c>
      <c r="U6" s="31">
        <f t="shared" si="4"/>
        <v>0</v>
      </c>
      <c r="V6" s="31">
        <f t="shared" si="5"/>
        <v>0</v>
      </c>
      <c r="W6" s="29">
        <f>D21</f>
        <v>0</v>
      </c>
      <c r="X6" s="30">
        <f>C21</f>
        <v>0</v>
      </c>
      <c r="Y6" s="31">
        <f t="shared" si="6"/>
        <v>0</v>
      </c>
      <c r="Z6" s="32">
        <f t="shared" si="7"/>
        <v>0</v>
      </c>
    </row>
    <row r="7" spans="1:26" ht="27.75" customHeight="1">
      <c r="A7" s="97"/>
      <c r="B7" s="17" t="s">
        <v>17</v>
      </c>
      <c r="C7" s="33"/>
      <c r="D7" s="34"/>
      <c r="E7" s="34"/>
      <c r="F7" s="35"/>
      <c r="G7" s="36" t="e">
        <f>D10</f>
        <v>#REF!</v>
      </c>
      <c r="H7" s="37" t="str">
        <f>C10</f>
        <v>11:7</v>
      </c>
      <c r="I7" s="38" t="e">
        <f>SUM(G7-H7)</f>
        <v>#REF!</v>
      </c>
      <c r="J7" s="38" t="e">
        <f>IF(I7&gt;0,2,IF(I7&lt;0,0,IF(G7+H7&gt;0,1,0)))</f>
        <v>#REF!</v>
      </c>
      <c r="K7" s="36" t="e">
        <f>D13</f>
        <v>#REF!</v>
      </c>
      <c r="L7" s="37" t="str">
        <f>C13</f>
        <v>8:11</v>
      </c>
      <c r="M7" s="38" t="e">
        <f t="shared" si="0"/>
        <v>#REF!</v>
      </c>
      <c r="N7" s="38" t="e">
        <f t="shared" si="1"/>
        <v>#REF!</v>
      </c>
      <c r="O7" s="36" t="e">
        <f>D16</f>
        <v>#REF!</v>
      </c>
      <c r="P7" s="37">
        <f>C16</f>
        <v>0</v>
      </c>
      <c r="Q7" s="38" t="e">
        <f t="shared" si="2"/>
        <v>#REF!</v>
      </c>
      <c r="R7" s="38" t="e">
        <f t="shared" si="3"/>
        <v>#REF!</v>
      </c>
      <c r="S7" s="36">
        <f>D19</f>
        <v>0</v>
      </c>
      <c r="T7" s="37">
        <f>C19</f>
        <v>0</v>
      </c>
      <c r="U7" s="38">
        <f t="shared" si="4"/>
        <v>0</v>
      </c>
      <c r="V7" s="38">
        <f t="shared" si="5"/>
        <v>0</v>
      </c>
      <c r="W7" s="36">
        <f>D22</f>
        <v>0</v>
      </c>
      <c r="X7" s="37">
        <f>C22</f>
        <v>0</v>
      </c>
      <c r="Y7" s="38">
        <f t="shared" si="6"/>
        <v>0</v>
      </c>
      <c r="Z7" s="39">
        <f t="shared" si="7"/>
        <v>0</v>
      </c>
    </row>
    <row r="8" spans="1:26" ht="27.75" customHeight="1">
      <c r="A8" s="114" t="str">
        <f>Spielplan!A5</f>
        <v>Diepoldsau 1</v>
      </c>
      <c r="B8" s="17" t="s">
        <v>15</v>
      </c>
      <c r="C8" s="40" t="str">
        <f>Spielplan!D11</f>
        <v>9:11</v>
      </c>
      <c r="D8" s="41" t="e">
        <f>Spielplan!#REF!</f>
        <v>#REF!</v>
      </c>
      <c r="E8" s="42" t="e">
        <f t="shared" ref="E8:E22" si="8">SUM(C8-D8)</f>
        <v>#REF!</v>
      </c>
      <c r="F8" s="42" t="e">
        <f t="shared" ref="F8:F22" si="9">IF(E8&gt;0,2,IF(E8&lt;0,0,IF(C8+D8&gt;0,1,0)))</f>
        <v>#REF!</v>
      </c>
      <c r="G8" s="18"/>
      <c r="H8" s="19"/>
      <c r="I8" s="19"/>
      <c r="J8" s="43"/>
      <c r="K8" s="44" t="e">
        <f>H11</f>
        <v>#REF!</v>
      </c>
      <c r="L8" s="45" t="str">
        <f>G11</f>
        <v>11:5</v>
      </c>
      <c r="M8" s="42" t="e">
        <f t="shared" si="0"/>
        <v>#REF!</v>
      </c>
      <c r="N8" s="42" t="e">
        <f t="shared" si="1"/>
        <v>#REF!</v>
      </c>
      <c r="O8" s="21" t="e">
        <f>H14</f>
        <v>#REF!</v>
      </c>
      <c r="P8" s="45" t="str">
        <f>G14</f>
        <v>11:7</v>
      </c>
      <c r="Q8" s="42" t="e">
        <f t="shared" si="2"/>
        <v>#REF!</v>
      </c>
      <c r="R8" s="42" t="e">
        <f t="shared" si="3"/>
        <v>#REF!</v>
      </c>
      <c r="S8" s="21">
        <f>H17</f>
        <v>0</v>
      </c>
      <c r="T8" s="45">
        <f>G17</f>
        <v>0</v>
      </c>
      <c r="U8" s="42">
        <f t="shared" si="4"/>
        <v>0</v>
      </c>
      <c r="V8" s="42">
        <f t="shared" si="5"/>
        <v>0</v>
      </c>
      <c r="W8" s="21">
        <f>H20</f>
        <v>0</v>
      </c>
      <c r="X8" s="45">
        <f>G20</f>
        <v>0</v>
      </c>
      <c r="Y8" s="42">
        <f t="shared" si="6"/>
        <v>0</v>
      </c>
      <c r="Z8" s="46">
        <f t="shared" si="7"/>
        <v>0</v>
      </c>
    </row>
    <row r="9" spans="1:26" ht="27.75" customHeight="1">
      <c r="A9" s="96"/>
      <c r="B9" s="17" t="s">
        <v>16</v>
      </c>
      <c r="C9" s="47" t="str">
        <f>Spielplan!E11</f>
        <v>12:10</v>
      </c>
      <c r="D9" s="48" t="e">
        <f>Spielplan!#REF!</f>
        <v>#REF!</v>
      </c>
      <c r="E9" s="31" t="e">
        <f t="shared" si="8"/>
        <v>#REF!</v>
      </c>
      <c r="F9" s="31" t="e">
        <f t="shared" si="9"/>
        <v>#REF!</v>
      </c>
      <c r="G9" s="26"/>
      <c r="H9" s="27"/>
      <c r="I9" s="27"/>
      <c r="J9" s="49"/>
      <c r="K9" s="50" t="e">
        <f>H12</f>
        <v>#REF!</v>
      </c>
      <c r="L9" s="30" t="str">
        <f>G12</f>
        <v>11:7</v>
      </c>
      <c r="M9" s="31" t="e">
        <f t="shared" si="0"/>
        <v>#REF!</v>
      </c>
      <c r="N9" s="31" t="e">
        <f t="shared" si="1"/>
        <v>#REF!</v>
      </c>
      <c r="O9" s="29" t="e">
        <f>H15</f>
        <v>#REF!</v>
      </c>
      <c r="P9" s="30" t="str">
        <f>G15</f>
        <v>11:8</v>
      </c>
      <c r="Q9" s="31" t="e">
        <f t="shared" si="2"/>
        <v>#REF!</v>
      </c>
      <c r="R9" s="31" t="e">
        <f t="shared" si="3"/>
        <v>#REF!</v>
      </c>
      <c r="S9" s="29">
        <f>H18</f>
        <v>0</v>
      </c>
      <c r="T9" s="30">
        <f>G18</f>
        <v>0</v>
      </c>
      <c r="U9" s="31">
        <f t="shared" si="4"/>
        <v>0</v>
      </c>
      <c r="V9" s="31">
        <f t="shared" si="5"/>
        <v>0</v>
      </c>
      <c r="W9" s="29">
        <f>H21</f>
        <v>0</v>
      </c>
      <c r="X9" s="30">
        <f>G21</f>
        <v>0</v>
      </c>
      <c r="Y9" s="31">
        <f t="shared" si="6"/>
        <v>0</v>
      </c>
      <c r="Z9" s="32">
        <f t="shared" si="7"/>
        <v>0</v>
      </c>
    </row>
    <row r="10" spans="1:26" ht="27.75" customHeight="1">
      <c r="A10" s="97"/>
      <c r="B10" s="17" t="s">
        <v>17</v>
      </c>
      <c r="C10" s="51" t="str">
        <f>Spielplan!F11</f>
        <v>11:7</v>
      </c>
      <c r="D10" s="52" t="e">
        <f>Spielplan!#REF!</f>
        <v>#REF!</v>
      </c>
      <c r="E10" s="38" t="e">
        <f t="shared" si="8"/>
        <v>#REF!</v>
      </c>
      <c r="F10" s="38" t="e">
        <f t="shared" si="9"/>
        <v>#REF!</v>
      </c>
      <c r="G10" s="33"/>
      <c r="H10" s="34"/>
      <c r="I10" s="34"/>
      <c r="J10" s="53"/>
      <c r="K10" s="54" t="e">
        <f>H13</f>
        <v>#REF!</v>
      </c>
      <c r="L10" s="37">
        <f>G13</f>
        <v>0</v>
      </c>
      <c r="M10" s="38" t="e">
        <f t="shared" si="0"/>
        <v>#REF!</v>
      </c>
      <c r="N10" s="38" t="e">
        <f t="shared" si="1"/>
        <v>#REF!</v>
      </c>
      <c r="O10" s="36" t="e">
        <f>H16</f>
        <v>#REF!</v>
      </c>
      <c r="P10" s="37">
        <f>G16</f>
        <v>0</v>
      </c>
      <c r="Q10" s="38" t="e">
        <f t="shared" si="2"/>
        <v>#REF!</v>
      </c>
      <c r="R10" s="38" t="e">
        <f t="shared" si="3"/>
        <v>#REF!</v>
      </c>
      <c r="S10" s="36">
        <f>H19</f>
        <v>0</v>
      </c>
      <c r="T10" s="37">
        <f>G19</f>
        <v>0</v>
      </c>
      <c r="U10" s="38">
        <f t="shared" si="4"/>
        <v>0</v>
      </c>
      <c r="V10" s="38">
        <f t="shared" si="5"/>
        <v>0</v>
      </c>
      <c r="W10" s="36">
        <f>H22</f>
        <v>0</v>
      </c>
      <c r="X10" s="37">
        <f>G22</f>
        <v>0</v>
      </c>
      <c r="Y10" s="38">
        <f t="shared" si="6"/>
        <v>0</v>
      </c>
      <c r="Z10" s="39">
        <f t="shared" si="7"/>
        <v>0</v>
      </c>
    </row>
    <row r="11" spans="1:26" ht="27.75" customHeight="1">
      <c r="A11" s="102" t="str">
        <f>Spielplan!A6</f>
        <v>Ettenhausen</v>
      </c>
      <c r="B11" s="17" t="s">
        <v>15</v>
      </c>
      <c r="C11" s="40" t="str">
        <f>Spielplan!D14</f>
        <v>11:6</v>
      </c>
      <c r="D11" s="41" t="e">
        <f>Spielplan!#REF!</f>
        <v>#REF!</v>
      </c>
      <c r="E11" s="42" t="e">
        <f t="shared" si="8"/>
        <v>#REF!</v>
      </c>
      <c r="F11" s="42" t="e">
        <f t="shared" si="9"/>
        <v>#REF!</v>
      </c>
      <c r="G11" s="21" t="str">
        <f>Spielplan!D13</f>
        <v>11:5</v>
      </c>
      <c r="H11" s="45" t="e">
        <f>Spielplan!#REF!</f>
        <v>#REF!</v>
      </c>
      <c r="I11" s="42" t="e">
        <f t="shared" ref="I11:I22" si="10">SUM(G11-H11)</f>
        <v>#REF!</v>
      </c>
      <c r="J11" s="42" t="e">
        <f t="shared" ref="J11:J22" si="11">IF(I11&gt;0,2,IF(I11&lt;0,0,IF(G11+H11&gt;0,1,0)))</f>
        <v>#REF!</v>
      </c>
      <c r="K11" s="18"/>
      <c r="L11" s="19"/>
      <c r="M11" s="19"/>
      <c r="N11" s="43"/>
      <c r="O11" s="44" t="e">
        <f>L14</f>
        <v>#REF!</v>
      </c>
      <c r="P11" s="45" t="str">
        <f>K14</f>
        <v>11:8</v>
      </c>
      <c r="Q11" s="42" t="e">
        <f t="shared" si="2"/>
        <v>#REF!</v>
      </c>
      <c r="R11" s="42" t="e">
        <f t="shared" si="3"/>
        <v>#REF!</v>
      </c>
      <c r="S11" s="21">
        <f>L17</f>
        <v>0</v>
      </c>
      <c r="T11" s="45">
        <f>K17</f>
        <v>0</v>
      </c>
      <c r="U11" s="42">
        <f t="shared" si="4"/>
        <v>0</v>
      </c>
      <c r="V11" s="42">
        <f t="shared" si="5"/>
        <v>0</v>
      </c>
      <c r="W11" s="21">
        <f>L20</f>
        <v>0</v>
      </c>
      <c r="X11" s="45">
        <f>K20</f>
        <v>0</v>
      </c>
      <c r="Y11" s="42">
        <f t="shared" si="6"/>
        <v>0</v>
      </c>
      <c r="Z11" s="46">
        <f t="shared" si="7"/>
        <v>0</v>
      </c>
    </row>
    <row r="12" spans="1:26" ht="27.75" customHeight="1">
      <c r="A12" s="103"/>
      <c r="B12" s="17" t="s">
        <v>16</v>
      </c>
      <c r="C12" s="47" t="str">
        <f>Spielplan!E14</f>
        <v>7:11</v>
      </c>
      <c r="D12" s="48" t="e">
        <f>Spielplan!#REF!</f>
        <v>#REF!</v>
      </c>
      <c r="E12" s="31" t="e">
        <f t="shared" si="8"/>
        <v>#REF!</v>
      </c>
      <c r="F12" s="31" t="e">
        <f t="shared" si="9"/>
        <v>#REF!</v>
      </c>
      <c r="G12" s="29" t="str">
        <f>Spielplan!E13</f>
        <v>11:7</v>
      </c>
      <c r="H12" s="30" t="e">
        <f>Spielplan!#REF!</f>
        <v>#REF!</v>
      </c>
      <c r="I12" s="31" t="e">
        <f t="shared" si="10"/>
        <v>#REF!</v>
      </c>
      <c r="J12" s="31" t="e">
        <f t="shared" si="11"/>
        <v>#REF!</v>
      </c>
      <c r="K12" s="26"/>
      <c r="L12" s="27"/>
      <c r="M12" s="27"/>
      <c r="N12" s="49"/>
      <c r="O12" s="50" t="e">
        <f>L15</f>
        <v>#REF!</v>
      </c>
      <c r="P12" s="30" t="str">
        <f>K15</f>
        <v>11:3</v>
      </c>
      <c r="Q12" s="31" t="e">
        <f t="shared" si="2"/>
        <v>#REF!</v>
      </c>
      <c r="R12" s="31" t="e">
        <f t="shared" si="3"/>
        <v>#REF!</v>
      </c>
      <c r="S12" s="29">
        <f>L18</f>
        <v>0</v>
      </c>
      <c r="T12" s="30">
        <f>K18</f>
        <v>0</v>
      </c>
      <c r="U12" s="31">
        <f t="shared" si="4"/>
        <v>0</v>
      </c>
      <c r="V12" s="31">
        <f t="shared" si="5"/>
        <v>0</v>
      </c>
      <c r="W12" s="29">
        <f>L21</f>
        <v>0</v>
      </c>
      <c r="X12" s="30">
        <f>K21</f>
        <v>0</v>
      </c>
      <c r="Y12" s="31">
        <f t="shared" si="6"/>
        <v>0</v>
      </c>
      <c r="Z12" s="32">
        <f t="shared" si="7"/>
        <v>0</v>
      </c>
    </row>
    <row r="13" spans="1:26" ht="27.75" customHeight="1">
      <c r="A13" s="103"/>
      <c r="B13" s="17" t="s">
        <v>17</v>
      </c>
      <c r="C13" s="51" t="str">
        <f>Spielplan!F14</f>
        <v>8:11</v>
      </c>
      <c r="D13" s="52" t="e">
        <f>Spielplan!#REF!</f>
        <v>#REF!</v>
      </c>
      <c r="E13" s="38" t="e">
        <f t="shared" si="8"/>
        <v>#REF!</v>
      </c>
      <c r="F13" s="38" t="e">
        <f t="shared" si="9"/>
        <v>#REF!</v>
      </c>
      <c r="G13" s="36">
        <f>Spielplan!F13</f>
        <v>0</v>
      </c>
      <c r="H13" s="37" t="e">
        <f>Spielplan!#REF!</f>
        <v>#REF!</v>
      </c>
      <c r="I13" s="38" t="e">
        <f t="shared" si="10"/>
        <v>#REF!</v>
      </c>
      <c r="J13" s="38" t="e">
        <f t="shared" si="11"/>
        <v>#REF!</v>
      </c>
      <c r="K13" s="55"/>
      <c r="L13" s="56"/>
      <c r="M13" s="56"/>
      <c r="N13" s="57"/>
      <c r="O13" s="54" t="e">
        <f>L16</f>
        <v>#REF!</v>
      </c>
      <c r="P13" s="37">
        <f>K16</f>
        <v>0</v>
      </c>
      <c r="Q13" s="38" t="e">
        <f t="shared" si="2"/>
        <v>#REF!</v>
      </c>
      <c r="R13" s="38" t="e">
        <f t="shared" si="3"/>
        <v>#REF!</v>
      </c>
      <c r="S13" s="36">
        <f>L19</f>
        <v>0</v>
      </c>
      <c r="T13" s="37">
        <f>K19</f>
        <v>0</v>
      </c>
      <c r="U13" s="38">
        <f t="shared" si="4"/>
        <v>0</v>
      </c>
      <c r="V13" s="38">
        <f t="shared" si="5"/>
        <v>0</v>
      </c>
      <c r="W13" s="36">
        <f>L22</f>
        <v>0</v>
      </c>
      <c r="X13" s="37">
        <f>K22</f>
        <v>0</v>
      </c>
      <c r="Y13" s="38">
        <f t="shared" si="6"/>
        <v>0</v>
      </c>
      <c r="Z13" s="39">
        <f t="shared" si="7"/>
        <v>0</v>
      </c>
    </row>
    <row r="14" spans="1:26" ht="27.75" customHeight="1">
      <c r="A14" s="102" t="str">
        <f>Spielplan!A7</f>
        <v>Affeltrangen 2</v>
      </c>
      <c r="B14" s="17" t="s">
        <v>15</v>
      </c>
      <c r="C14" s="40">
        <v>11</v>
      </c>
      <c r="D14" s="41">
        <v>8</v>
      </c>
      <c r="E14" s="42">
        <f t="shared" si="8"/>
        <v>3</v>
      </c>
      <c r="F14" s="42">
        <f t="shared" si="9"/>
        <v>2</v>
      </c>
      <c r="G14" s="40" t="str">
        <f>Spielplan!D15</f>
        <v>11:7</v>
      </c>
      <c r="H14" s="41" t="e">
        <f>Spielplan!#REF!</f>
        <v>#REF!</v>
      </c>
      <c r="I14" s="42" t="e">
        <f t="shared" si="10"/>
        <v>#REF!</v>
      </c>
      <c r="J14" s="42" t="e">
        <f t="shared" si="11"/>
        <v>#REF!</v>
      </c>
      <c r="K14" s="47" t="str">
        <f>Spielplan!D12</f>
        <v>11:8</v>
      </c>
      <c r="L14" s="48" t="e">
        <f>Spielplan!#REF!</f>
        <v>#REF!</v>
      </c>
      <c r="M14" s="23" t="e">
        <f t="shared" ref="M14:M22" si="12">SUM(K14-L14)</f>
        <v>#REF!</v>
      </c>
      <c r="N14" s="23" t="e">
        <f t="shared" ref="N14:N22" si="13">IF(M14&gt;0,2,IF(M14&lt;0,0,IF(K14+L14&gt;0,1,0)))</f>
        <v>#REF!</v>
      </c>
      <c r="O14" s="18"/>
      <c r="P14" s="19"/>
      <c r="Q14" s="19"/>
      <c r="R14" s="43"/>
      <c r="S14" s="44">
        <f>P17</f>
        <v>0</v>
      </c>
      <c r="T14" s="45">
        <f>O17</f>
        <v>0</v>
      </c>
      <c r="U14" s="42">
        <f t="shared" si="4"/>
        <v>0</v>
      </c>
      <c r="V14" s="42">
        <f t="shared" si="5"/>
        <v>0</v>
      </c>
      <c r="W14" s="21">
        <f>P20</f>
        <v>0</v>
      </c>
      <c r="X14" s="45">
        <f>O20</f>
        <v>0</v>
      </c>
      <c r="Y14" s="42">
        <f t="shared" si="6"/>
        <v>0</v>
      </c>
      <c r="Z14" s="46">
        <f t="shared" si="7"/>
        <v>0</v>
      </c>
    </row>
    <row r="15" spans="1:26" ht="27.75" customHeight="1">
      <c r="A15" s="103"/>
      <c r="B15" s="17" t="s">
        <v>16</v>
      </c>
      <c r="C15" s="47">
        <v>11</v>
      </c>
      <c r="D15" s="48">
        <v>9</v>
      </c>
      <c r="E15" s="31">
        <f t="shared" si="8"/>
        <v>2</v>
      </c>
      <c r="F15" s="31">
        <f t="shared" si="9"/>
        <v>2</v>
      </c>
      <c r="G15" s="47" t="str">
        <f>Spielplan!E15</f>
        <v>11:8</v>
      </c>
      <c r="H15" s="48" t="e">
        <f>Spielplan!#REF!</f>
        <v>#REF!</v>
      </c>
      <c r="I15" s="31" t="e">
        <f t="shared" si="10"/>
        <v>#REF!</v>
      </c>
      <c r="J15" s="31" t="e">
        <f t="shared" si="11"/>
        <v>#REF!</v>
      </c>
      <c r="K15" s="47" t="str">
        <f>Spielplan!E12</f>
        <v>11:3</v>
      </c>
      <c r="L15" s="48" t="e">
        <f>Spielplan!#REF!</f>
        <v>#REF!</v>
      </c>
      <c r="M15" s="31" t="e">
        <f t="shared" si="12"/>
        <v>#REF!</v>
      </c>
      <c r="N15" s="31" t="e">
        <f t="shared" si="13"/>
        <v>#REF!</v>
      </c>
      <c r="O15" s="26"/>
      <c r="P15" s="27"/>
      <c r="Q15" s="27"/>
      <c r="R15" s="49"/>
      <c r="S15" s="50">
        <f>P18</f>
        <v>0</v>
      </c>
      <c r="T15" s="30">
        <f>O18</f>
        <v>0</v>
      </c>
      <c r="U15" s="31">
        <f t="shared" si="4"/>
        <v>0</v>
      </c>
      <c r="V15" s="31">
        <f t="shared" si="5"/>
        <v>0</v>
      </c>
      <c r="W15" s="29">
        <f>P21</f>
        <v>0</v>
      </c>
      <c r="X15" s="30">
        <f>O21</f>
        <v>0</v>
      </c>
      <c r="Y15" s="31">
        <f t="shared" si="6"/>
        <v>0</v>
      </c>
      <c r="Z15" s="32">
        <f t="shared" si="7"/>
        <v>0</v>
      </c>
    </row>
    <row r="16" spans="1:26" ht="27.75" customHeight="1">
      <c r="A16" s="103"/>
      <c r="B16" s="17" t="s">
        <v>17</v>
      </c>
      <c r="C16" s="51">
        <f>Spielplan!F16</f>
        <v>0</v>
      </c>
      <c r="D16" s="52" t="e">
        <f>Spielplan!#REF!</f>
        <v>#REF!</v>
      </c>
      <c r="E16" s="38" t="e">
        <f t="shared" si="8"/>
        <v>#REF!</v>
      </c>
      <c r="F16" s="38" t="e">
        <f t="shared" si="9"/>
        <v>#REF!</v>
      </c>
      <c r="G16" s="51">
        <f>Spielplan!F15</f>
        <v>0</v>
      </c>
      <c r="H16" s="52" t="e">
        <f>Spielplan!#REF!</f>
        <v>#REF!</v>
      </c>
      <c r="I16" s="38" t="e">
        <f t="shared" si="10"/>
        <v>#REF!</v>
      </c>
      <c r="J16" s="38" t="e">
        <f t="shared" si="11"/>
        <v>#REF!</v>
      </c>
      <c r="K16" s="51">
        <f>Spielplan!F12</f>
        <v>0</v>
      </c>
      <c r="L16" s="52" t="e">
        <f>Spielplan!#REF!</f>
        <v>#REF!</v>
      </c>
      <c r="M16" s="38" t="e">
        <f t="shared" si="12"/>
        <v>#REF!</v>
      </c>
      <c r="N16" s="38" t="e">
        <f t="shared" si="13"/>
        <v>#REF!</v>
      </c>
      <c r="O16" s="55"/>
      <c r="P16" s="56"/>
      <c r="Q16" s="56"/>
      <c r="R16" s="57"/>
      <c r="S16" s="54">
        <f>P19</f>
        <v>0</v>
      </c>
      <c r="T16" s="37">
        <f>O19</f>
        <v>0</v>
      </c>
      <c r="U16" s="38">
        <f t="shared" si="4"/>
        <v>0</v>
      </c>
      <c r="V16" s="38">
        <f t="shared" si="5"/>
        <v>0</v>
      </c>
      <c r="W16" s="36">
        <f>P22</f>
        <v>0</v>
      </c>
      <c r="X16" s="37">
        <f>O22</f>
        <v>0</v>
      </c>
      <c r="Y16" s="38">
        <f t="shared" si="6"/>
        <v>0</v>
      </c>
      <c r="Z16" s="39">
        <f t="shared" si="7"/>
        <v>0</v>
      </c>
    </row>
    <row r="17" spans="1:26" ht="27.75" customHeight="1">
      <c r="A17" s="102" t="s">
        <v>31</v>
      </c>
      <c r="B17" s="17" t="s">
        <v>15</v>
      </c>
      <c r="C17" s="58"/>
      <c r="D17" s="59"/>
      <c r="E17" s="42">
        <f t="shared" si="8"/>
        <v>0</v>
      </c>
      <c r="F17" s="42">
        <f t="shared" si="9"/>
        <v>0</v>
      </c>
      <c r="G17" s="58"/>
      <c r="H17" s="59"/>
      <c r="I17" s="42">
        <f t="shared" si="10"/>
        <v>0</v>
      </c>
      <c r="J17" s="42">
        <f t="shared" si="11"/>
        <v>0</v>
      </c>
      <c r="K17" s="58"/>
      <c r="L17" s="59"/>
      <c r="M17" s="42">
        <f t="shared" si="12"/>
        <v>0</v>
      </c>
      <c r="N17" s="42">
        <f t="shared" si="13"/>
        <v>0</v>
      </c>
      <c r="O17" s="60"/>
      <c r="P17" s="61"/>
      <c r="Q17" s="23">
        <f t="shared" ref="Q17:Q22" si="14">SUM(O17-P17)</f>
        <v>0</v>
      </c>
      <c r="R17" s="23">
        <f t="shared" ref="R17:R22" si="15">IF(Q17&gt;0,2,IF(Q17&lt;0,0,IF(O17+P17&gt;0,1,0)))</f>
        <v>0</v>
      </c>
      <c r="S17" s="18"/>
      <c r="T17" s="19"/>
      <c r="U17" s="19"/>
      <c r="V17" s="43"/>
      <c r="W17" s="44">
        <f>T20</f>
        <v>0</v>
      </c>
      <c r="X17" s="45">
        <f>S20</f>
        <v>0</v>
      </c>
      <c r="Y17" s="42">
        <f t="shared" si="6"/>
        <v>0</v>
      </c>
      <c r="Z17" s="46">
        <f t="shared" si="7"/>
        <v>0</v>
      </c>
    </row>
    <row r="18" spans="1:26" ht="27.75" customHeight="1">
      <c r="A18" s="103"/>
      <c r="B18" s="17" t="s">
        <v>16</v>
      </c>
      <c r="C18" s="62"/>
      <c r="D18" s="63"/>
      <c r="E18" s="31">
        <f t="shared" si="8"/>
        <v>0</v>
      </c>
      <c r="F18" s="31">
        <f t="shared" si="9"/>
        <v>0</v>
      </c>
      <c r="G18" s="62"/>
      <c r="H18" s="63"/>
      <c r="I18" s="31">
        <f t="shared" si="10"/>
        <v>0</v>
      </c>
      <c r="J18" s="31">
        <f t="shared" si="11"/>
        <v>0</v>
      </c>
      <c r="K18" s="62"/>
      <c r="L18" s="63"/>
      <c r="M18" s="31">
        <f t="shared" si="12"/>
        <v>0</v>
      </c>
      <c r="N18" s="31">
        <f t="shared" si="13"/>
        <v>0</v>
      </c>
      <c r="O18" s="62"/>
      <c r="P18" s="63"/>
      <c r="Q18" s="31">
        <f t="shared" si="14"/>
        <v>0</v>
      </c>
      <c r="R18" s="31">
        <f t="shared" si="15"/>
        <v>0</v>
      </c>
      <c r="S18" s="26"/>
      <c r="T18" s="27"/>
      <c r="U18" s="27"/>
      <c r="V18" s="49"/>
      <c r="W18" s="50">
        <f>T21</f>
        <v>0</v>
      </c>
      <c r="X18" s="30">
        <f>S21</f>
        <v>0</v>
      </c>
      <c r="Y18" s="31">
        <f t="shared" si="6"/>
        <v>0</v>
      </c>
      <c r="Z18" s="32">
        <f t="shared" si="7"/>
        <v>0</v>
      </c>
    </row>
    <row r="19" spans="1:26" ht="27.75" customHeight="1">
      <c r="A19" s="103"/>
      <c r="B19" s="17" t="s">
        <v>17</v>
      </c>
      <c r="C19" s="64"/>
      <c r="D19" s="65"/>
      <c r="E19" s="38">
        <f t="shared" si="8"/>
        <v>0</v>
      </c>
      <c r="F19" s="38">
        <f t="shared" si="9"/>
        <v>0</v>
      </c>
      <c r="G19" s="64"/>
      <c r="H19" s="65"/>
      <c r="I19" s="38">
        <f t="shared" si="10"/>
        <v>0</v>
      </c>
      <c r="J19" s="38">
        <f t="shared" si="11"/>
        <v>0</v>
      </c>
      <c r="K19" s="64"/>
      <c r="L19" s="65"/>
      <c r="M19" s="38">
        <f t="shared" si="12"/>
        <v>0</v>
      </c>
      <c r="N19" s="38">
        <f t="shared" si="13"/>
        <v>0</v>
      </c>
      <c r="O19" s="64"/>
      <c r="P19" s="65"/>
      <c r="Q19" s="38">
        <f t="shared" si="14"/>
        <v>0</v>
      </c>
      <c r="R19" s="38">
        <f t="shared" si="15"/>
        <v>0</v>
      </c>
      <c r="S19" s="55"/>
      <c r="T19" s="56"/>
      <c r="U19" s="56"/>
      <c r="V19" s="57"/>
      <c r="W19" s="54">
        <f>T22</f>
        <v>0</v>
      </c>
      <c r="X19" s="37">
        <f>S22</f>
        <v>0</v>
      </c>
      <c r="Y19" s="38">
        <f t="shared" si="6"/>
        <v>0</v>
      </c>
      <c r="Z19" s="39">
        <f t="shared" si="7"/>
        <v>0</v>
      </c>
    </row>
    <row r="20" spans="1:26" ht="27.75" customHeight="1">
      <c r="A20" s="102" t="s">
        <v>32</v>
      </c>
      <c r="B20" s="17" t="s">
        <v>15</v>
      </c>
      <c r="C20" s="58"/>
      <c r="D20" s="59"/>
      <c r="E20" s="42">
        <f t="shared" si="8"/>
        <v>0</v>
      </c>
      <c r="F20" s="42">
        <f t="shared" si="9"/>
        <v>0</v>
      </c>
      <c r="G20" s="58"/>
      <c r="H20" s="59"/>
      <c r="I20" s="42">
        <f t="shared" si="10"/>
        <v>0</v>
      </c>
      <c r="J20" s="42">
        <f t="shared" si="11"/>
        <v>0</v>
      </c>
      <c r="K20" s="58"/>
      <c r="L20" s="59"/>
      <c r="M20" s="42">
        <f t="shared" si="12"/>
        <v>0</v>
      </c>
      <c r="N20" s="42">
        <f t="shared" si="13"/>
        <v>0</v>
      </c>
      <c r="O20" s="58"/>
      <c r="P20" s="59"/>
      <c r="Q20" s="42">
        <f t="shared" si="14"/>
        <v>0</v>
      </c>
      <c r="R20" s="42">
        <f t="shared" si="15"/>
        <v>0</v>
      </c>
      <c r="S20" s="60"/>
      <c r="T20" s="61"/>
      <c r="U20" s="23">
        <f>SUM(S20-T20)</f>
        <v>0</v>
      </c>
      <c r="V20" s="23">
        <f>IF(U20&gt;0,2,IF(U20&lt;0,0,IF(S20+T20&gt;0,1,0)))</f>
        <v>0</v>
      </c>
      <c r="W20" s="18"/>
      <c r="X20" s="19"/>
      <c r="Y20" s="19"/>
      <c r="Z20" s="43"/>
    </row>
    <row r="21" spans="1:26" ht="27.75" customHeight="1">
      <c r="A21" s="103"/>
      <c r="B21" s="17" t="s">
        <v>16</v>
      </c>
      <c r="C21" s="62"/>
      <c r="D21" s="63"/>
      <c r="E21" s="31">
        <f t="shared" si="8"/>
        <v>0</v>
      </c>
      <c r="F21" s="31">
        <f t="shared" si="9"/>
        <v>0</v>
      </c>
      <c r="G21" s="62"/>
      <c r="H21" s="63"/>
      <c r="I21" s="31">
        <f t="shared" si="10"/>
        <v>0</v>
      </c>
      <c r="J21" s="31">
        <f t="shared" si="11"/>
        <v>0</v>
      </c>
      <c r="K21" s="62"/>
      <c r="L21" s="63"/>
      <c r="M21" s="31">
        <f t="shared" si="12"/>
        <v>0</v>
      </c>
      <c r="N21" s="31">
        <f t="shared" si="13"/>
        <v>0</v>
      </c>
      <c r="O21" s="62"/>
      <c r="P21" s="63"/>
      <c r="Q21" s="31">
        <f t="shared" si="14"/>
        <v>0</v>
      </c>
      <c r="R21" s="31">
        <f t="shared" si="15"/>
        <v>0</v>
      </c>
      <c r="S21" s="62"/>
      <c r="T21" s="63"/>
      <c r="U21" s="31">
        <f>SUM(S21-T21)</f>
        <v>0</v>
      </c>
      <c r="V21" s="31">
        <f>IF(U21&gt;0,2,IF(U21&lt;0,0,IF(S21+T21&gt;0,1,0)))</f>
        <v>0</v>
      </c>
      <c r="W21" s="26"/>
      <c r="X21" s="27"/>
      <c r="Y21" s="27"/>
      <c r="Z21" s="49"/>
    </row>
    <row r="22" spans="1:26" ht="27.75" customHeight="1">
      <c r="A22" s="103"/>
      <c r="B22" s="17" t="s">
        <v>17</v>
      </c>
      <c r="C22" s="64"/>
      <c r="D22" s="65"/>
      <c r="E22" s="38">
        <f t="shared" si="8"/>
        <v>0</v>
      </c>
      <c r="F22" s="38">
        <f t="shared" si="9"/>
        <v>0</v>
      </c>
      <c r="G22" s="64"/>
      <c r="H22" s="65"/>
      <c r="I22" s="38">
        <f t="shared" si="10"/>
        <v>0</v>
      </c>
      <c r="J22" s="38">
        <f t="shared" si="11"/>
        <v>0</v>
      </c>
      <c r="K22" s="64"/>
      <c r="L22" s="65"/>
      <c r="M22" s="38">
        <f t="shared" si="12"/>
        <v>0</v>
      </c>
      <c r="N22" s="38">
        <f t="shared" si="13"/>
        <v>0</v>
      </c>
      <c r="O22" s="64"/>
      <c r="P22" s="65"/>
      <c r="Q22" s="38">
        <f t="shared" si="14"/>
        <v>0</v>
      </c>
      <c r="R22" s="38">
        <f t="shared" si="15"/>
        <v>0</v>
      </c>
      <c r="S22" s="64"/>
      <c r="T22" s="65"/>
      <c r="U22" s="38">
        <f>SUM(S22-T22)</f>
        <v>0</v>
      </c>
      <c r="V22" s="38">
        <f>IF(U22&gt;0,2,IF(U22&lt;0,0,IF(S22+T22&gt;0,1,0)))</f>
        <v>0</v>
      </c>
      <c r="W22" s="33"/>
      <c r="X22" s="34"/>
      <c r="Y22" s="34"/>
      <c r="Z22" s="53"/>
    </row>
    <row r="23" spans="1:26" ht="27.75" customHeight="1">
      <c r="A23" s="66" t="s">
        <v>33</v>
      </c>
      <c r="B23" s="67"/>
      <c r="C23" s="68">
        <f t="shared" ref="C23:Z23" si="16">SUM(C5:C22)</f>
        <v>22</v>
      </c>
      <c r="D23" s="69" t="e">
        <f t="shared" si="16"/>
        <v>#REF!</v>
      </c>
      <c r="E23" s="70" t="e">
        <f t="shared" si="16"/>
        <v>#REF!</v>
      </c>
      <c r="F23" s="70" t="e">
        <f t="shared" si="16"/>
        <v>#REF!</v>
      </c>
      <c r="G23" s="68" t="e">
        <f t="shared" si="16"/>
        <v>#REF!</v>
      </c>
      <c r="H23" s="69" t="e">
        <f t="shared" si="16"/>
        <v>#REF!</v>
      </c>
      <c r="I23" s="70" t="e">
        <f t="shared" si="16"/>
        <v>#REF!</v>
      </c>
      <c r="J23" s="70" t="e">
        <f t="shared" si="16"/>
        <v>#REF!</v>
      </c>
      <c r="K23" s="68" t="e">
        <f t="shared" si="16"/>
        <v>#REF!</v>
      </c>
      <c r="L23" s="69" t="e">
        <f t="shared" si="16"/>
        <v>#REF!</v>
      </c>
      <c r="M23" s="70" t="e">
        <f t="shared" si="16"/>
        <v>#REF!</v>
      </c>
      <c r="N23" s="70" t="e">
        <f t="shared" si="16"/>
        <v>#REF!</v>
      </c>
      <c r="O23" s="68" t="e">
        <f t="shared" si="16"/>
        <v>#REF!</v>
      </c>
      <c r="P23" s="69">
        <f t="shared" si="16"/>
        <v>22</v>
      </c>
      <c r="Q23" s="70" t="e">
        <f t="shared" si="16"/>
        <v>#REF!</v>
      </c>
      <c r="R23" s="70" t="e">
        <f t="shared" si="16"/>
        <v>#REF!</v>
      </c>
      <c r="S23" s="68">
        <f t="shared" si="16"/>
        <v>0</v>
      </c>
      <c r="T23" s="69">
        <f t="shared" si="16"/>
        <v>0</v>
      </c>
      <c r="U23" s="70">
        <f t="shared" si="16"/>
        <v>0</v>
      </c>
      <c r="V23" s="70">
        <f t="shared" si="16"/>
        <v>0</v>
      </c>
      <c r="W23" s="68">
        <f t="shared" si="16"/>
        <v>0</v>
      </c>
      <c r="X23" s="69">
        <f t="shared" si="16"/>
        <v>0</v>
      </c>
      <c r="Y23" s="70">
        <f t="shared" si="16"/>
        <v>0</v>
      </c>
      <c r="Z23" s="68">
        <f t="shared" si="16"/>
        <v>0</v>
      </c>
    </row>
    <row r="24" spans="1:26" ht="39" customHeight="1">
      <c r="A24" s="66" t="s">
        <v>34</v>
      </c>
      <c r="B24" s="71"/>
      <c r="C24" s="108"/>
      <c r="D24" s="105"/>
      <c r="E24" s="105"/>
      <c r="F24" s="106"/>
      <c r="G24" s="108"/>
      <c r="H24" s="105"/>
      <c r="I24" s="105"/>
      <c r="J24" s="106"/>
      <c r="K24" s="108"/>
      <c r="L24" s="105"/>
      <c r="M24" s="105"/>
      <c r="N24" s="106"/>
      <c r="O24" s="108"/>
      <c r="P24" s="105"/>
      <c r="Q24" s="105"/>
      <c r="R24" s="106"/>
      <c r="S24" s="104"/>
      <c r="T24" s="105"/>
      <c r="U24" s="105"/>
      <c r="V24" s="106"/>
      <c r="W24" s="104"/>
      <c r="X24" s="105"/>
      <c r="Y24" s="105"/>
      <c r="Z24" s="106"/>
    </row>
    <row r="25" spans="1:26" ht="16" customHeight="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</row>
    <row r="26" spans="1:26" ht="15" customHeight="1">
      <c r="A26" s="73"/>
      <c r="B26" s="73"/>
      <c r="C26" s="73"/>
      <c r="D26" s="74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</row>
  </sheetData>
  <mergeCells count="22">
    <mergeCell ref="A17:A19"/>
    <mergeCell ref="A14:A16"/>
    <mergeCell ref="A5:A7"/>
    <mergeCell ref="A8:A10"/>
    <mergeCell ref="S1:V3"/>
    <mergeCell ref="A4:B4"/>
    <mergeCell ref="W1:Z3"/>
    <mergeCell ref="A20:A22"/>
    <mergeCell ref="W24:Z24"/>
    <mergeCell ref="K1:N3"/>
    <mergeCell ref="K24:N24"/>
    <mergeCell ref="A1:B3"/>
    <mergeCell ref="S24:V24"/>
    <mergeCell ref="O3:R3"/>
    <mergeCell ref="A11:A13"/>
    <mergeCell ref="O1:R1"/>
    <mergeCell ref="O24:R24"/>
    <mergeCell ref="G1:J3"/>
    <mergeCell ref="G24:J24"/>
    <mergeCell ref="O2:R2"/>
    <mergeCell ref="C1:F3"/>
    <mergeCell ref="C24:F24"/>
  </mergeCells>
  <pageMargins left="0.70866099999999999" right="0.70866099999999999" top="0.78740100000000002" bottom="0.78740100000000002" header="0.31496099999999999" footer="0.31496099999999999"/>
  <pageSetup scale="80" orientation="landscape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workbookViewId="0">
      <selection sqref="A1:B3"/>
    </sheetView>
  </sheetViews>
  <sheetFormatPr baseColWidth="10" defaultColWidth="41.1640625" defaultRowHeight="11" customHeight="1" x14ac:dyDescent="0"/>
  <cols>
    <col min="1" max="1" width="41.1640625" style="75" customWidth="1"/>
    <col min="2" max="2" width="12.1640625" style="75" customWidth="1"/>
    <col min="3" max="4" width="9.83203125" style="75" customWidth="1"/>
    <col min="5" max="5" width="6.1640625" style="75" customWidth="1"/>
    <col min="6" max="8" width="9.83203125" style="75" customWidth="1"/>
    <col min="9" max="9" width="6.1640625" style="75" customWidth="1"/>
    <col min="10" max="12" width="9.83203125" style="75" customWidth="1"/>
    <col min="13" max="13" width="6.1640625" style="75" customWidth="1"/>
    <col min="14" max="14" width="9.83203125" style="75" customWidth="1"/>
    <col min="15" max="15" width="10.6640625" style="75" customWidth="1"/>
    <col min="16" max="16" width="9.83203125" style="75" customWidth="1"/>
    <col min="17" max="17" width="6.1640625" style="75" customWidth="1"/>
    <col min="18" max="20" width="9.83203125" style="75" customWidth="1"/>
    <col min="21" max="21" width="6.1640625" style="75" customWidth="1"/>
    <col min="22" max="24" width="9.83203125" style="75" customWidth="1"/>
    <col min="25" max="25" width="6.1640625" style="75" customWidth="1"/>
    <col min="26" max="26" width="9.83203125" style="75" customWidth="1"/>
    <col min="27" max="256" width="41.1640625" style="75" customWidth="1"/>
  </cols>
  <sheetData>
    <row r="1" spans="1:26" ht="20" customHeight="1">
      <c r="A1" s="109" t="s">
        <v>35</v>
      </c>
      <c r="B1" s="99"/>
      <c r="C1" s="107" t="str">
        <f>A5</f>
        <v>Schwarzach</v>
      </c>
      <c r="D1" s="82"/>
      <c r="E1" s="82"/>
      <c r="F1" s="99"/>
      <c r="G1" s="107" t="str">
        <f>A8</f>
        <v>Affeltrangen 1</v>
      </c>
      <c r="H1" s="82"/>
      <c r="I1" s="82"/>
      <c r="J1" s="99"/>
      <c r="K1" s="107" t="str">
        <f>A11</f>
        <v>Höchst</v>
      </c>
      <c r="L1" s="82"/>
      <c r="M1" s="82"/>
      <c r="N1" s="99"/>
      <c r="O1" s="107" t="str">
        <f>A14</f>
        <v>Diepoldsau 2</v>
      </c>
      <c r="P1" s="82"/>
      <c r="Q1" s="82"/>
      <c r="R1" s="99"/>
      <c r="S1" s="98" t="str">
        <f>A17</f>
        <v>Mannschaft 6</v>
      </c>
      <c r="T1" s="82"/>
      <c r="U1" s="82"/>
      <c r="V1" s="99"/>
      <c r="W1" s="98" t="str">
        <f>A20</f>
        <v>Mannschaft 7</v>
      </c>
      <c r="X1" s="82"/>
      <c r="Y1" s="82"/>
      <c r="Z1" s="99"/>
    </row>
    <row r="2" spans="1:26" ht="20" customHeight="1">
      <c r="A2" s="87"/>
      <c r="B2" s="100"/>
      <c r="C2" s="87"/>
      <c r="D2" s="88"/>
      <c r="E2" s="88"/>
      <c r="F2" s="100"/>
      <c r="G2" s="87"/>
      <c r="H2" s="88"/>
      <c r="I2" s="88"/>
      <c r="J2" s="100"/>
      <c r="K2" s="87"/>
      <c r="L2" s="88"/>
      <c r="M2" s="88"/>
      <c r="N2" s="100"/>
      <c r="O2" s="113"/>
      <c r="P2" s="88"/>
      <c r="Q2" s="88"/>
      <c r="R2" s="100"/>
      <c r="S2" s="87"/>
      <c r="T2" s="88"/>
      <c r="U2" s="88"/>
      <c r="V2" s="100"/>
      <c r="W2" s="87"/>
      <c r="X2" s="88"/>
      <c r="Y2" s="88"/>
      <c r="Z2" s="100"/>
    </row>
    <row r="3" spans="1:26" ht="19.5" customHeight="1">
      <c r="A3" s="84"/>
      <c r="B3" s="101"/>
      <c r="C3" s="84"/>
      <c r="D3" s="85"/>
      <c r="E3" s="85"/>
      <c r="F3" s="101"/>
      <c r="G3" s="84"/>
      <c r="H3" s="85"/>
      <c r="I3" s="85"/>
      <c r="J3" s="101"/>
      <c r="K3" s="84"/>
      <c r="L3" s="85"/>
      <c r="M3" s="85"/>
      <c r="N3" s="101"/>
      <c r="O3" s="110"/>
      <c r="P3" s="111"/>
      <c r="Q3" s="111"/>
      <c r="R3" s="112"/>
      <c r="S3" s="84"/>
      <c r="T3" s="85"/>
      <c r="U3" s="85"/>
      <c r="V3" s="101"/>
      <c r="W3" s="84"/>
      <c r="X3" s="85"/>
      <c r="Y3" s="85"/>
      <c r="Z3" s="101"/>
    </row>
    <row r="4" spans="1:26" ht="20" customHeight="1">
      <c r="A4" s="115"/>
      <c r="B4" s="116"/>
      <c r="C4" s="16" t="s">
        <v>27</v>
      </c>
      <c r="D4" s="16" t="s">
        <v>28</v>
      </c>
      <c r="E4" s="16" t="s">
        <v>29</v>
      </c>
      <c r="F4" s="16" t="s">
        <v>30</v>
      </c>
      <c r="G4" s="16" t="s">
        <v>27</v>
      </c>
      <c r="H4" s="8" t="s">
        <v>28</v>
      </c>
      <c r="I4" s="8" t="s">
        <v>29</v>
      </c>
      <c r="J4" s="8" t="s">
        <v>30</v>
      </c>
      <c r="K4" s="8" t="s">
        <v>27</v>
      </c>
      <c r="L4" s="8" t="s">
        <v>28</v>
      </c>
      <c r="M4" s="8" t="s">
        <v>29</v>
      </c>
      <c r="N4" s="8" t="s">
        <v>30</v>
      </c>
      <c r="O4" s="8" t="s">
        <v>27</v>
      </c>
      <c r="P4" s="8" t="s">
        <v>28</v>
      </c>
      <c r="Q4" s="8" t="s">
        <v>29</v>
      </c>
      <c r="R4" s="8" t="s">
        <v>30</v>
      </c>
      <c r="S4" s="8" t="s">
        <v>27</v>
      </c>
      <c r="T4" s="8" t="s">
        <v>28</v>
      </c>
      <c r="U4" s="8" t="s">
        <v>29</v>
      </c>
      <c r="V4" s="8" t="s">
        <v>30</v>
      </c>
      <c r="W4" s="8" t="s">
        <v>27</v>
      </c>
      <c r="X4" s="8" t="s">
        <v>28</v>
      </c>
      <c r="Y4" s="8" t="s">
        <v>29</v>
      </c>
      <c r="Z4" s="8" t="s">
        <v>30</v>
      </c>
    </row>
    <row r="5" spans="1:26" ht="27.75" customHeight="1">
      <c r="A5" s="114" t="str">
        <f>Spielplan!C4</f>
        <v>Schwarzach</v>
      </c>
      <c r="B5" s="17" t="s">
        <v>15</v>
      </c>
      <c r="C5" s="18"/>
      <c r="D5" s="19"/>
      <c r="E5" s="19"/>
      <c r="F5" s="20"/>
      <c r="G5" s="21" t="e">
        <f>D8</f>
        <v>#REF!</v>
      </c>
      <c r="H5" s="22" t="str">
        <f>C8</f>
        <v>7:11</v>
      </c>
      <c r="I5" s="23" t="e">
        <f>SUM(G5-H5)</f>
        <v>#REF!</v>
      </c>
      <c r="J5" s="23" t="e">
        <f>IF(I5&gt;0,2,IF(I5&lt;0,0,IF(G5+H5&gt;0,1,0)))</f>
        <v>#REF!</v>
      </c>
      <c r="K5" s="24" t="e">
        <f>D11</f>
        <v>#REF!</v>
      </c>
      <c r="L5" s="22" t="str">
        <f>C11</f>
        <v>11:6</v>
      </c>
      <c r="M5" s="23" t="e">
        <f t="shared" ref="M5:M10" si="0">SUM(K5-L5)</f>
        <v>#REF!</v>
      </c>
      <c r="N5" s="23" t="e">
        <f t="shared" ref="N5:N10" si="1">IF(M5&gt;0,2,IF(M5&lt;0,0,IF(K5+L5&gt;0,1,0)))</f>
        <v>#REF!</v>
      </c>
      <c r="O5" s="24" t="e">
        <f>D14</f>
        <v>#REF!</v>
      </c>
      <c r="P5" s="22" t="str">
        <f>C14</f>
        <v>11:7</v>
      </c>
      <c r="Q5" s="23" t="e">
        <f t="shared" ref="Q5:Q13" si="2">SUM(O5-P5)</f>
        <v>#REF!</v>
      </c>
      <c r="R5" s="23" t="e">
        <f t="shared" ref="R5:R13" si="3">IF(Q5&gt;0,2,IF(Q5&lt;0,0,IF(O5+P5&gt;0,1,0)))</f>
        <v>#REF!</v>
      </c>
      <c r="S5" s="24">
        <f>D17</f>
        <v>0</v>
      </c>
      <c r="T5" s="22">
        <f>C17</f>
        <v>0</v>
      </c>
      <c r="U5" s="23">
        <f t="shared" ref="U5:U16" si="4">SUM(S5-T5)</f>
        <v>0</v>
      </c>
      <c r="V5" s="23">
        <f t="shared" ref="V5:V16" si="5">IF(U5&gt;0,2,IF(U5&lt;0,0,IF(S5+T5&gt;0,1,0)))</f>
        <v>0</v>
      </c>
      <c r="W5" s="24">
        <f>D20</f>
        <v>0</v>
      </c>
      <c r="X5" s="22">
        <f>C20</f>
        <v>0</v>
      </c>
      <c r="Y5" s="23">
        <f t="shared" ref="Y5:Y19" si="6">SUM(W5-X5)</f>
        <v>0</v>
      </c>
      <c r="Z5" s="25">
        <f t="shared" ref="Z5:Z19" si="7">IF(Y5&gt;0,2,IF(Y5&lt;0,0,IF(W5+X5&gt;0,1,0)))</f>
        <v>0</v>
      </c>
    </row>
    <row r="6" spans="1:26" ht="27.75" customHeight="1">
      <c r="A6" s="96"/>
      <c r="B6" s="17" t="s">
        <v>16</v>
      </c>
      <c r="C6" s="26"/>
      <c r="D6" s="27"/>
      <c r="E6" s="27"/>
      <c r="F6" s="28"/>
      <c r="G6" s="29" t="e">
        <f>D9</f>
        <v>#REF!</v>
      </c>
      <c r="H6" s="30" t="str">
        <f>C9</f>
        <v>5:11</v>
      </c>
      <c r="I6" s="31" t="e">
        <f>SUM(G6-H6)</f>
        <v>#REF!</v>
      </c>
      <c r="J6" s="31" t="e">
        <f>IF(I6&gt;0,2,IF(I6&lt;0,0,IF(G6+H6&gt;0,1,0)))</f>
        <v>#REF!</v>
      </c>
      <c r="K6" s="29" t="e">
        <f>D12</f>
        <v>#REF!</v>
      </c>
      <c r="L6" s="30" t="str">
        <f>C12</f>
        <v>7:11</v>
      </c>
      <c r="M6" s="31" t="e">
        <f t="shared" si="0"/>
        <v>#REF!</v>
      </c>
      <c r="N6" s="31" t="e">
        <f t="shared" si="1"/>
        <v>#REF!</v>
      </c>
      <c r="O6" s="29" t="e">
        <f>D15</f>
        <v>#REF!</v>
      </c>
      <c r="P6" s="30" t="str">
        <f>C15</f>
        <v>11:8</v>
      </c>
      <c r="Q6" s="31" t="e">
        <f t="shared" si="2"/>
        <v>#REF!</v>
      </c>
      <c r="R6" s="31" t="e">
        <f t="shared" si="3"/>
        <v>#REF!</v>
      </c>
      <c r="S6" s="29">
        <f>D18</f>
        <v>0</v>
      </c>
      <c r="T6" s="30">
        <f>C18</f>
        <v>0</v>
      </c>
      <c r="U6" s="31">
        <f t="shared" si="4"/>
        <v>0</v>
      </c>
      <c r="V6" s="31">
        <f t="shared" si="5"/>
        <v>0</v>
      </c>
      <c r="W6" s="29">
        <f>D21</f>
        <v>0</v>
      </c>
      <c r="X6" s="30">
        <f>C21</f>
        <v>0</v>
      </c>
      <c r="Y6" s="31">
        <f t="shared" si="6"/>
        <v>0</v>
      </c>
      <c r="Z6" s="32">
        <f t="shared" si="7"/>
        <v>0</v>
      </c>
    </row>
    <row r="7" spans="1:26" ht="27.75" customHeight="1">
      <c r="A7" s="97"/>
      <c r="B7" s="17" t="s">
        <v>17</v>
      </c>
      <c r="C7" s="33"/>
      <c r="D7" s="34"/>
      <c r="E7" s="34"/>
      <c r="F7" s="35"/>
      <c r="G7" s="36" t="e">
        <f>D10</f>
        <v>#REF!</v>
      </c>
      <c r="H7" s="37">
        <f>C10</f>
        <v>0</v>
      </c>
      <c r="I7" s="38" t="e">
        <f>SUM(G7-H7)</f>
        <v>#REF!</v>
      </c>
      <c r="J7" s="38" t="e">
        <f>IF(I7&gt;0,2,IF(I7&lt;0,0,IF(G7+H7&gt;0,1,0)))</f>
        <v>#REF!</v>
      </c>
      <c r="K7" s="36" t="e">
        <f>D13</f>
        <v>#REF!</v>
      </c>
      <c r="L7" s="37" t="str">
        <f>C13</f>
        <v>9:11</v>
      </c>
      <c r="M7" s="38" t="e">
        <f t="shared" si="0"/>
        <v>#REF!</v>
      </c>
      <c r="N7" s="38" t="e">
        <f t="shared" si="1"/>
        <v>#REF!</v>
      </c>
      <c r="O7" s="36" t="e">
        <f>D16</f>
        <v>#REF!</v>
      </c>
      <c r="P7" s="37">
        <f>C16</f>
        <v>0</v>
      </c>
      <c r="Q7" s="38" t="e">
        <f t="shared" si="2"/>
        <v>#REF!</v>
      </c>
      <c r="R7" s="38" t="e">
        <f t="shared" si="3"/>
        <v>#REF!</v>
      </c>
      <c r="S7" s="36">
        <f>D19</f>
        <v>0</v>
      </c>
      <c r="T7" s="37">
        <f>C19</f>
        <v>0</v>
      </c>
      <c r="U7" s="38">
        <f t="shared" si="4"/>
        <v>0</v>
      </c>
      <c r="V7" s="38">
        <f t="shared" si="5"/>
        <v>0</v>
      </c>
      <c r="W7" s="36">
        <f>D22</f>
        <v>0</v>
      </c>
      <c r="X7" s="37">
        <f>C22</f>
        <v>0</v>
      </c>
      <c r="Y7" s="38">
        <f t="shared" si="6"/>
        <v>0</v>
      </c>
      <c r="Z7" s="39">
        <f t="shared" si="7"/>
        <v>0</v>
      </c>
    </row>
    <row r="8" spans="1:26" ht="27.75" customHeight="1">
      <c r="A8" s="114" t="str">
        <f>Spielplan!C5</f>
        <v>Affeltrangen 1</v>
      </c>
      <c r="B8" s="17" t="s">
        <v>15</v>
      </c>
      <c r="C8" s="40" t="str">
        <f>Spielplan!D20</f>
        <v>7:11</v>
      </c>
      <c r="D8" s="41" t="e">
        <f>Spielplan!#REF!</f>
        <v>#REF!</v>
      </c>
      <c r="E8" s="42" t="e">
        <f t="shared" ref="E8:E22" si="8">SUM(C8-D8)</f>
        <v>#REF!</v>
      </c>
      <c r="F8" s="42" t="e">
        <f t="shared" ref="F8:F22" si="9">IF(E8&gt;0,2,IF(E8&lt;0,0,IF(C8+D8&gt;0,1,0)))</f>
        <v>#REF!</v>
      </c>
      <c r="G8" s="18"/>
      <c r="H8" s="19"/>
      <c r="I8" s="19"/>
      <c r="J8" s="43"/>
      <c r="K8" s="44" t="e">
        <f>H11</f>
        <v>#REF!</v>
      </c>
      <c r="L8" s="45" t="str">
        <f>G11</f>
        <v>11:7</v>
      </c>
      <c r="M8" s="42" t="e">
        <f t="shared" si="0"/>
        <v>#REF!</v>
      </c>
      <c r="N8" s="42" t="e">
        <f t="shared" si="1"/>
        <v>#REF!</v>
      </c>
      <c r="O8" s="21" t="e">
        <f>H14</f>
        <v>#REF!</v>
      </c>
      <c r="P8" s="45" t="str">
        <f>G14</f>
        <v>11:4</v>
      </c>
      <c r="Q8" s="42" t="e">
        <f t="shared" si="2"/>
        <v>#REF!</v>
      </c>
      <c r="R8" s="42" t="e">
        <f t="shared" si="3"/>
        <v>#REF!</v>
      </c>
      <c r="S8" s="21">
        <f>H17</f>
        <v>0</v>
      </c>
      <c r="T8" s="45">
        <f>G17</f>
        <v>0</v>
      </c>
      <c r="U8" s="42">
        <f t="shared" si="4"/>
        <v>0</v>
      </c>
      <c r="V8" s="42">
        <f t="shared" si="5"/>
        <v>0</v>
      </c>
      <c r="W8" s="21">
        <f>H20</f>
        <v>0</v>
      </c>
      <c r="X8" s="45">
        <f>G20</f>
        <v>0</v>
      </c>
      <c r="Y8" s="42">
        <f t="shared" si="6"/>
        <v>0</v>
      </c>
      <c r="Z8" s="46">
        <f t="shared" si="7"/>
        <v>0</v>
      </c>
    </row>
    <row r="9" spans="1:26" ht="27.75" customHeight="1">
      <c r="A9" s="96"/>
      <c r="B9" s="17" t="s">
        <v>16</v>
      </c>
      <c r="C9" s="47" t="str">
        <f>Spielplan!E20</f>
        <v>5:11</v>
      </c>
      <c r="D9" s="48" t="e">
        <f>Spielplan!#REF!</f>
        <v>#REF!</v>
      </c>
      <c r="E9" s="31" t="e">
        <f t="shared" si="8"/>
        <v>#REF!</v>
      </c>
      <c r="F9" s="31" t="e">
        <f t="shared" si="9"/>
        <v>#REF!</v>
      </c>
      <c r="G9" s="26"/>
      <c r="H9" s="27"/>
      <c r="I9" s="27"/>
      <c r="J9" s="49"/>
      <c r="K9" s="50" t="e">
        <f>H12</f>
        <v>#REF!</v>
      </c>
      <c r="L9" s="30" t="str">
        <f>G12</f>
        <v>11:8</v>
      </c>
      <c r="M9" s="31" t="e">
        <f t="shared" si="0"/>
        <v>#REF!</v>
      </c>
      <c r="N9" s="31" t="e">
        <f t="shared" si="1"/>
        <v>#REF!</v>
      </c>
      <c r="O9" s="29" t="e">
        <f>H15</f>
        <v>#REF!</v>
      </c>
      <c r="P9" s="30" t="str">
        <f>G15</f>
        <v>11:9</v>
      </c>
      <c r="Q9" s="31" t="e">
        <f t="shared" si="2"/>
        <v>#REF!</v>
      </c>
      <c r="R9" s="31" t="e">
        <f t="shared" si="3"/>
        <v>#REF!</v>
      </c>
      <c r="S9" s="29">
        <f>H18</f>
        <v>0</v>
      </c>
      <c r="T9" s="30">
        <f>G18</f>
        <v>0</v>
      </c>
      <c r="U9" s="31">
        <f t="shared" si="4"/>
        <v>0</v>
      </c>
      <c r="V9" s="31">
        <f t="shared" si="5"/>
        <v>0</v>
      </c>
      <c r="W9" s="29">
        <f>H21</f>
        <v>0</v>
      </c>
      <c r="X9" s="30">
        <f>G21</f>
        <v>0</v>
      </c>
      <c r="Y9" s="31">
        <f t="shared" si="6"/>
        <v>0</v>
      </c>
      <c r="Z9" s="32">
        <f t="shared" si="7"/>
        <v>0</v>
      </c>
    </row>
    <row r="10" spans="1:26" ht="27.75" customHeight="1">
      <c r="A10" s="97"/>
      <c r="B10" s="17" t="s">
        <v>17</v>
      </c>
      <c r="C10" s="51">
        <f>Spielplan!F20</f>
        <v>0</v>
      </c>
      <c r="D10" s="52" t="e">
        <f>Spielplan!#REF!</f>
        <v>#REF!</v>
      </c>
      <c r="E10" s="38" t="e">
        <f t="shared" si="8"/>
        <v>#REF!</v>
      </c>
      <c r="F10" s="38" t="e">
        <f t="shared" si="9"/>
        <v>#REF!</v>
      </c>
      <c r="G10" s="33"/>
      <c r="H10" s="34"/>
      <c r="I10" s="34"/>
      <c r="J10" s="53"/>
      <c r="K10" s="54" t="e">
        <f>H13</f>
        <v>#REF!</v>
      </c>
      <c r="L10" s="37">
        <f>G13</f>
        <v>0</v>
      </c>
      <c r="M10" s="38" t="e">
        <f t="shared" si="0"/>
        <v>#REF!</v>
      </c>
      <c r="N10" s="38" t="e">
        <f t="shared" si="1"/>
        <v>#REF!</v>
      </c>
      <c r="O10" s="36" t="e">
        <f>H16</f>
        <v>#REF!</v>
      </c>
      <c r="P10" s="37">
        <f>G16</f>
        <v>0</v>
      </c>
      <c r="Q10" s="38" t="e">
        <f t="shared" si="2"/>
        <v>#REF!</v>
      </c>
      <c r="R10" s="38" t="e">
        <f t="shared" si="3"/>
        <v>#REF!</v>
      </c>
      <c r="S10" s="36">
        <f>H19</f>
        <v>0</v>
      </c>
      <c r="T10" s="37">
        <f>G19</f>
        <v>0</v>
      </c>
      <c r="U10" s="38">
        <f t="shared" si="4"/>
        <v>0</v>
      </c>
      <c r="V10" s="38">
        <f t="shared" si="5"/>
        <v>0</v>
      </c>
      <c r="W10" s="36">
        <f>H22</f>
        <v>0</v>
      </c>
      <c r="X10" s="37">
        <f>G22</f>
        <v>0</v>
      </c>
      <c r="Y10" s="38">
        <f t="shared" si="6"/>
        <v>0</v>
      </c>
      <c r="Z10" s="39">
        <f t="shared" si="7"/>
        <v>0</v>
      </c>
    </row>
    <row r="11" spans="1:26" ht="27.75" customHeight="1">
      <c r="A11" s="102" t="str">
        <f>Spielplan!C6</f>
        <v>Höchst</v>
      </c>
      <c r="B11" s="17" t="s">
        <v>15</v>
      </c>
      <c r="C11" s="40" t="str">
        <f>Spielplan!D23</f>
        <v>11:6</v>
      </c>
      <c r="D11" s="41" t="e">
        <f>Spielplan!#REF!</f>
        <v>#REF!</v>
      </c>
      <c r="E11" s="42" t="e">
        <f t="shared" si="8"/>
        <v>#REF!</v>
      </c>
      <c r="F11" s="42" t="e">
        <f t="shared" si="9"/>
        <v>#REF!</v>
      </c>
      <c r="G11" s="21" t="str">
        <f>Spielplan!D22</f>
        <v>11:7</v>
      </c>
      <c r="H11" s="45" t="e">
        <f>Spielplan!#REF!</f>
        <v>#REF!</v>
      </c>
      <c r="I11" s="42" t="e">
        <f t="shared" ref="I11:I22" si="10">SUM(G11-H11)</f>
        <v>#REF!</v>
      </c>
      <c r="J11" s="42" t="e">
        <f t="shared" ref="J11:J22" si="11">IF(I11&gt;0,2,IF(I11&lt;0,0,IF(G11+H11&gt;0,1,0)))</f>
        <v>#REF!</v>
      </c>
      <c r="K11" s="18"/>
      <c r="L11" s="19"/>
      <c r="M11" s="19"/>
      <c r="N11" s="43"/>
      <c r="O11" s="44" t="e">
        <f>L14</f>
        <v>#REF!</v>
      </c>
      <c r="P11" s="45" t="str">
        <f>K14</f>
        <v>11:7</v>
      </c>
      <c r="Q11" s="42" t="e">
        <f t="shared" si="2"/>
        <v>#REF!</v>
      </c>
      <c r="R11" s="42" t="e">
        <f t="shared" si="3"/>
        <v>#REF!</v>
      </c>
      <c r="S11" s="21">
        <f>L17</f>
        <v>0</v>
      </c>
      <c r="T11" s="45">
        <f>K17</f>
        <v>0</v>
      </c>
      <c r="U11" s="42">
        <f t="shared" si="4"/>
        <v>0</v>
      </c>
      <c r="V11" s="42">
        <f t="shared" si="5"/>
        <v>0</v>
      </c>
      <c r="W11" s="21">
        <f>L20</f>
        <v>0</v>
      </c>
      <c r="X11" s="45">
        <f>K20</f>
        <v>0</v>
      </c>
      <c r="Y11" s="42">
        <f t="shared" si="6"/>
        <v>0</v>
      </c>
      <c r="Z11" s="46">
        <f t="shared" si="7"/>
        <v>0</v>
      </c>
    </row>
    <row r="12" spans="1:26" ht="27.75" customHeight="1">
      <c r="A12" s="103"/>
      <c r="B12" s="17" t="s">
        <v>16</v>
      </c>
      <c r="C12" s="47" t="str">
        <f>Spielplan!E23</f>
        <v>7:11</v>
      </c>
      <c r="D12" s="48" t="e">
        <f>Spielplan!#REF!</f>
        <v>#REF!</v>
      </c>
      <c r="E12" s="31" t="e">
        <f t="shared" si="8"/>
        <v>#REF!</v>
      </c>
      <c r="F12" s="31" t="e">
        <f t="shared" si="9"/>
        <v>#REF!</v>
      </c>
      <c r="G12" s="29" t="str">
        <f>Spielplan!E22</f>
        <v>11:8</v>
      </c>
      <c r="H12" s="30" t="e">
        <f>Spielplan!#REF!</f>
        <v>#REF!</v>
      </c>
      <c r="I12" s="31" t="e">
        <f t="shared" si="10"/>
        <v>#REF!</v>
      </c>
      <c r="J12" s="31" t="e">
        <f t="shared" si="11"/>
        <v>#REF!</v>
      </c>
      <c r="K12" s="26"/>
      <c r="L12" s="27"/>
      <c r="M12" s="27"/>
      <c r="N12" s="49"/>
      <c r="O12" s="50" t="e">
        <f>L15</f>
        <v>#REF!</v>
      </c>
      <c r="P12" s="30" t="str">
        <f>K15</f>
        <v>8:11</v>
      </c>
      <c r="Q12" s="31" t="e">
        <f t="shared" si="2"/>
        <v>#REF!</v>
      </c>
      <c r="R12" s="31" t="e">
        <f t="shared" si="3"/>
        <v>#REF!</v>
      </c>
      <c r="S12" s="29">
        <f>L18</f>
        <v>0</v>
      </c>
      <c r="T12" s="30">
        <f>K18</f>
        <v>0</v>
      </c>
      <c r="U12" s="31">
        <f t="shared" si="4"/>
        <v>0</v>
      </c>
      <c r="V12" s="31">
        <f t="shared" si="5"/>
        <v>0</v>
      </c>
      <c r="W12" s="29">
        <f>L21</f>
        <v>0</v>
      </c>
      <c r="X12" s="30">
        <f>K21</f>
        <v>0</v>
      </c>
      <c r="Y12" s="31">
        <f t="shared" si="6"/>
        <v>0</v>
      </c>
      <c r="Z12" s="32">
        <f t="shared" si="7"/>
        <v>0</v>
      </c>
    </row>
    <row r="13" spans="1:26" ht="27.75" customHeight="1">
      <c r="A13" s="103"/>
      <c r="B13" s="17" t="s">
        <v>17</v>
      </c>
      <c r="C13" s="51" t="str">
        <f>Spielplan!F23</f>
        <v>9:11</v>
      </c>
      <c r="D13" s="52" t="e">
        <f>Spielplan!#REF!</f>
        <v>#REF!</v>
      </c>
      <c r="E13" s="38" t="e">
        <f t="shared" si="8"/>
        <v>#REF!</v>
      </c>
      <c r="F13" s="38" t="e">
        <f t="shared" si="9"/>
        <v>#REF!</v>
      </c>
      <c r="G13" s="36">
        <f>Spielplan!F22</f>
        <v>0</v>
      </c>
      <c r="H13" s="37" t="e">
        <f>Spielplan!#REF!</f>
        <v>#REF!</v>
      </c>
      <c r="I13" s="38" t="e">
        <f t="shared" si="10"/>
        <v>#REF!</v>
      </c>
      <c r="J13" s="38" t="e">
        <f t="shared" si="11"/>
        <v>#REF!</v>
      </c>
      <c r="K13" s="55"/>
      <c r="L13" s="56"/>
      <c r="M13" s="56"/>
      <c r="N13" s="57"/>
      <c r="O13" s="54" t="e">
        <f>L16</f>
        <v>#REF!</v>
      </c>
      <c r="P13" s="37" t="str">
        <f>K16</f>
        <v>9:11</v>
      </c>
      <c r="Q13" s="38" t="e">
        <f t="shared" si="2"/>
        <v>#REF!</v>
      </c>
      <c r="R13" s="38" t="e">
        <f t="shared" si="3"/>
        <v>#REF!</v>
      </c>
      <c r="S13" s="36">
        <f>L19</f>
        <v>0</v>
      </c>
      <c r="T13" s="37">
        <f>K19</f>
        <v>0</v>
      </c>
      <c r="U13" s="38">
        <f t="shared" si="4"/>
        <v>0</v>
      </c>
      <c r="V13" s="38">
        <f t="shared" si="5"/>
        <v>0</v>
      </c>
      <c r="W13" s="36">
        <f>L22</f>
        <v>0</v>
      </c>
      <c r="X13" s="37">
        <f>K22</f>
        <v>0</v>
      </c>
      <c r="Y13" s="38">
        <f t="shared" si="6"/>
        <v>0</v>
      </c>
      <c r="Z13" s="39">
        <f t="shared" si="7"/>
        <v>0</v>
      </c>
    </row>
    <row r="14" spans="1:26" ht="27.75" customHeight="1">
      <c r="A14" s="102" t="str">
        <f>Spielplan!C7</f>
        <v>Diepoldsau 2</v>
      </c>
      <c r="B14" s="17" t="s">
        <v>15</v>
      </c>
      <c r="C14" s="40" t="str">
        <f>Spielplan!D25</f>
        <v>11:7</v>
      </c>
      <c r="D14" s="41" t="e">
        <f>Spielplan!#REF!</f>
        <v>#REF!</v>
      </c>
      <c r="E14" s="42" t="e">
        <f t="shared" si="8"/>
        <v>#REF!</v>
      </c>
      <c r="F14" s="42" t="e">
        <f t="shared" si="9"/>
        <v>#REF!</v>
      </c>
      <c r="G14" s="40" t="str">
        <f>Spielplan!D24</f>
        <v>11:4</v>
      </c>
      <c r="H14" s="41" t="e">
        <f>Spielplan!#REF!</f>
        <v>#REF!</v>
      </c>
      <c r="I14" s="42" t="e">
        <f t="shared" si="10"/>
        <v>#REF!</v>
      </c>
      <c r="J14" s="42" t="e">
        <f t="shared" si="11"/>
        <v>#REF!</v>
      </c>
      <c r="K14" s="47" t="str">
        <f>Spielplan!D21</f>
        <v>11:7</v>
      </c>
      <c r="L14" s="48" t="e">
        <f>Spielplan!#REF!</f>
        <v>#REF!</v>
      </c>
      <c r="M14" s="23" t="e">
        <f t="shared" ref="M14:M22" si="12">SUM(K14-L14)</f>
        <v>#REF!</v>
      </c>
      <c r="N14" s="23" t="e">
        <f t="shared" ref="N14:N22" si="13">IF(M14&gt;0,2,IF(M14&lt;0,0,IF(K14+L14&gt;0,1,0)))</f>
        <v>#REF!</v>
      </c>
      <c r="O14" s="18"/>
      <c r="P14" s="19"/>
      <c r="Q14" s="19"/>
      <c r="R14" s="43"/>
      <c r="S14" s="44">
        <f>P17</f>
        <v>0</v>
      </c>
      <c r="T14" s="45">
        <f>O17</f>
        <v>0</v>
      </c>
      <c r="U14" s="42">
        <f t="shared" si="4"/>
        <v>0</v>
      </c>
      <c r="V14" s="42">
        <f t="shared" si="5"/>
        <v>0</v>
      </c>
      <c r="W14" s="21">
        <f>P20</f>
        <v>0</v>
      </c>
      <c r="X14" s="45">
        <f>O20</f>
        <v>0</v>
      </c>
      <c r="Y14" s="42">
        <f t="shared" si="6"/>
        <v>0</v>
      </c>
      <c r="Z14" s="46">
        <f t="shared" si="7"/>
        <v>0</v>
      </c>
    </row>
    <row r="15" spans="1:26" ht="27.75" customHeight="1">
      <c r="A15" s="103"/>
      <c r="B15" s="17" t="s">
        <v>16</v>
      </c>
      <c r="C15" s="47" t="str">
        <f>Spielplan!E25</f>
        <v>11:8</v>
      </c>
      <c r="D15" s="48" t="e">
        <f>Spielplan!#REF!</f>
        <v>#REF!</v>
      </c>
      <c r="E15" s="31" t="e">
        <f t="shared" si="8"/>
        <v>#REF!</v>
      </c>
      <c r="F15" s="31" t="e">
        <f t="shared" si="9"/>
        <v>#REF!</v>
      </c>
      <c r="G15" s="47" t="str">
        <f>Spielplan!E24</f>
        <v>11:9</v>
      </c>
      <c r="H15" s="48" t="e">
        <f>Spielplan!#REF!</f>
        <v>#REF!</v>
      </c>
      <c r="I15" s="31" t="e">
        <f t="shared" si="10"/>
        <v>#REF!</v>
      </c>
      <c r="J15" s="31" t="e">
        <f t="shared" si="11"/>
        <v>#REF!</v>
      </c>
      <c r="K15" s="47" t="str">
        <f>Spielplan!E21</f>
        <v>8:11</v>
      </c>
      <c r="L15" s="48" t="e">
        <f>Spielplan!#REF!</f>
        <v>#REF!</v>
      </c>
      <c r="M15" s="31" t="e">
        <f t="shared" si="12"/>
        <v>#REF!</v>
      </c>
      <c r="N15" s="31" t="e">
        <f t="shared" si="13"/>
        <v>#REF!</v>
      </c>
      <c r="O15" s="26"/>
      <c r="P15" s="27"/>
      <c r="Q15" s="27"/>
      <c r="R15" s="49"/>
      <c r="S15" s="50">
        <f>P18</f>
        <v>0</v>
      </c>
      <c r="T15" s="30">
        <f>O18</f>
        <v>0</v>
      </c>
      <c r="U15" s="31">
        <f t="shared" si="4"/>
        <v>0</v>
      </c>
      <c r="V15" s="31">
        <f t="shared" si="5"/>
        <v>0</v>
      </c>
      <c r="W15" s="29">
        <f>P21</f>
        <v>0</v>
      </c>
      <c r="X15" s="30">
        <f>O21</f>
        <v>0</v>
      </c>
      <c r="Y15" s="31">
        <f t="shared" si="6"/>
        <v>0</v>
      </c>
      <c r="Z15" s="32">
        <f t="shared" si="7"/>
        <v>0</v>
      </c>
    </row>
    <row r="16" spans="1:26" ht="27.75" customHeight="1">
      <c r="A16" s="103"/>
      <c r="B16" s="17" t="s">
        <v>17</v>
      </c>
      <c r="C16" s="51">
        <f>Spielplan!F25</f>
        <v>0</v>
      </c>
      <c r="D16" s="52" t="e">
        <f>Spielplan!#REF!</f>
        <v>#REF!</v>
      </c>
      <c r="E16" s="38" t="e">
        <f t="shared" si="8"/>
        <v>#REF!</v>
      </c>
      <c r="F16" s="38" t="e">
        <f t="shared" si="9"/>
        <v>#REF!</v>
      </c>
      <c r="G16" s="51">
        <f>Spielplan!F24</f>
        <v>0</v>
      </c>
      <c r="H16" s="52" t="e">
        <f>Spielplan!#REF!</f>
        <v>#REF!</v>
      </c>
      <c r="I16" s="38" t="e">
        <f t="shared" si="10"/>
        <v>#REF!</v>
      </c>
      <c r="J16" s="38" t="e">
        <f t="shared" si="11"/>
        <v>#REF!</v>
      </c>
      <c r="K16" s="51" t="str">
        <f>Spielplan!F21</f>
        <v>9:11</v>
      </c>
      <c r="L16" s="52" t="e">
        <f>Spielplan!#REF!</f>
        <v>#REF!</v>
      </c>
      <c r="M16" s="38" t="e">
        <f t="shared" si="12"/>
        <v>#REF!</v>
      </c>
      <c r="N16" s="38" t="e">
        <f t="shared" si="13"/>
        <v>#REF!</v>
      </c>
      <c r="O16" s="55"/>
      <c r="P16" s="56"/>
      <c r="Q16" s="56"/>
      <c r="R16" s="57"/>
      <c r="S16" s="54">
        <f>P19</f>
        <v>0</v>
      </c>
      <c r="T16" s="37">
        <f>O19</f>
        <v>0</v>
      </c>
      <c r="U16" s="38">
        <f t="shared" si="4"/>
        <v>0</v>
      </c>
      <c r="V16" s="38">
        <f t="shared" si="5"/>
        <v>0</v>
      </c>
      <c r="W16" s="36">
        <f>P22</f>
        <v>0</v>
      </c>
      <c r="X16" s="37">
        <f>O22</f>
        <v>0</v>
      </c>
      <c r="Y16" s="38">
        <f t="shared" si="6"/>
        <v>0</v>
      </c>
      <c r="Z16" s="39">
        <f t="shared" si="7"/>
        <v>0</v>
      </c>
    </row>
    <row r="17" spans="1:26" ht="27.75" customHeight="1">
      <c r="A17" s="102" t="s">
        <v>31</v>
      </c>
      <c r="B17" s="17" t="s">
        <v>15</v>
      </c>
      <c r="C17" s="58"/>
      <c r="D17" s="59"/>
      <c r="E17" s="42">
        <f t="shared" si="8"/>
        <v>0</v>
      </c>
      <c r="F17" s="42">
        <f t="shared" si="9"/>
        <v>0</v>
      </c>
      <c r="G17" s="58"/>
      <c r="H17" s="59"/>
      <c r="I17" s="42">
        <f t="shared" si="10"/>
        <v>0</v>
      </c>
      <c r="J17" s="42">
        <f t="shared" si="11"/>
        <v>0</v>
      </c>
      <c r="K17" s="58"/>
      <c r="L17" s="59"/>
      <c r="M17" s="42">
        <f t="shared" si="12"/>
        <v>0</v>
      </c>
      <c r="N17" s="42">
        <f t="shared" si="13"/>
        <v>0</v>
      </c>
      <c r="O17" s="60"/>
      <c r="P17" s="61"/>
      <c r="Q17" s="23">
        <f t="shared" ref="Q17:Q22" si="14">SUM(O17-P17)</f>
        <v>0</v>
      </c>
      <c r="R17" s="23">
        <f t="shared" ref="R17:R22" si="15">IF(Q17&gt;0,2,IF(Q17&lt;0,0,IF(O17+P17&gt;0,1,0)))</f>
        <v>0</v>
      </c>
      <c r="S17" s="18"/>
      <c r="T17" s="19"/>
      <c r="U17" s="19"/>
      <c r="V17" s="43"/>
      <c r="W17" s="44">
        <f>T20</f>
        <v>0</v>
      </c>
      <c r="X17" s="45">
        <f>S20</f>
        <v>0</v>
      </c>
      <c r="Y17" s="42">
        <f t="shared" si="6"/>
        <v>0</v>
      </c>
      <c r="Z17" s="46">
        <f t="shared" si="7"/>
        <v>0</v>
      </c>
    </row>
    <row r="18" spans="1:26" ht="27.75" customHeight="1">
      <c r="A18" s="103"/>
      <c r="B18" s="17" t="s">
        <v>16</v>
      </c>
      <c r="C18" s="62"/>
      <c r="D18" s="63"/>
      <c r="E18" s="31">
        <f t="shared" si="8"/>
        <v>0</v>
      </c>
      <c r="F18" s="31">
        <f t="shared" si="9"/>
        <v>0</v>
      </c>
      <c r="G18" s="62"/>
      <c r="H18" s="63"/>
      <c r="I18" s="31">
        <f t="shared" si="10"/>
        <v>0</v>
      </c>
      <c r="J18" s="31">
        <f t="shared" si="11"/>
        <v>0</v>
      </c>
      <c r="K18" s="62"/>
      <c r="L18" s="63"/>
      <c r="M18" s="31">
        <f t="shared" si="12"/>
        <v>0</v>
      </c>
      <c r="N18" s="31">
        <f t="shared" si="13"/>
        <v>0</v>
      </c>
      <c r="O18" s="62"/>
      <c r="P18" s="63"/>
      <c r="Q18" s="31">
        <f t="shared" si="14"/>
        <v>0</v>
      </c>
      <c r="R18" s="31">
        <f t="shared" si="15"/>
        <v>0</v>
      </c>
      <c r="S18" s="26"/>
      <c r="T18" s="27"/>
      <c r="U18" s="27"/>
      <c r="V18" s="49"/>
      <c r="W18" s="50">
        <f>T21</f>
        <v>0</v>
      </c>
      <c r="X18" s="30">
        <f>S21</f>
        <v>0</v>
      </c>
      <c r="Y18" s="31">
        <f t="shared" si="6"/>
        <v>0</v>
      </c>
      <c r="Z18" s="32">
        <f t="shared" si="7"/>
        <v>0</v>
      </c>
    </row>
    <row r="19" spans="1:26" ht="27.75" customHeight="1">
      <c r="A19" s="103"/>
      <c r="B19" s="17" t="s">
        <v>17</v>
      </c>
      <c r="C19" s="64"/>
      <c r="D19" s="65"/>
      <c r="E19" s="38">
        <f t="shared" si="8"/>
        <v>0</v>
      </c>
      <c r="F19" s="38">
        <f t="shared" si="9"/>
        <v>0</v>
      </c>
      <c r="G19" s="64"/>
      <c r="H19" s="65"/>
      <c r="I19" s="38">
        <f t="shared" si="10"/>
        <v>0</v>
      </c>
      <c r="J19" s="38">
        <f t="shared" si="11"/>
        <v>0</v>
      </c>
      <c r="K19" s="64"/>
      <c r="L19" s="65"/>
      <c r="M19" s="38">
        <f t="shared" si="12"/>
        <v>0</v>
      </c>
      <c r="N19" s="38">
        <f t="shared" si="13"/>
        <v>0</v>
      </c>
      <c r="O19" s="64"/>
      <c r="P19" s="65"/>
      <c r="Q19" s="38">
        <f t="shared" si="14"/>
        <v>0</v>
      </c>
      <c r="R19" s="38">
        <f t="shared" si="15"/>
        <v>0</v>
      </c>
      <c r="S19" s="55"/>
      <c r="T19" s="56"/>
      <c r="U19" s="56"/>
      <c r="V19" s="57"/>
      <c r="W19" s="54">
        <f>T22</f>
        <v>0</v>
      </c>
      <c r="X19" s="37">
        <f>S22</f>
        <v>0</v>
      </c>
      <c r="Y19" s="38">
        <f t="shared" si="6"/>
        <v>0</v>
      </c>
      <c r="Z19" s="39">
        <f t="shared" si="7"/>
        <v>0</v>
      </c>
    </row>
    <row r="20" spans="1:26" ht="27.75" customHeight="1">
      <c r="A20" s="102" t="s">
        <v>32</v>
      </c>
      <c r="B20" s="17" t="s">
        <v>15</v>
      </c>
      <c r="C20" s="58"/>
      <c r="D20" s="59"/>
      <c r="E20" s="42">
        <f t="shared" si="8"/>
        <v>0</v>
      </c>
      <c r="F20" s="42">
        <f t="shared" si="9"/>
        <v>0</v>
      </c>
      <c r="G20" s="58"/>
      <c r="H20" s="59"/>
      <c r="I20" s="42">
        <f t="shared" si="10"/>
        <v>0</v>
      </c>
      <c r="J20" s="42">
        <f t="shared" si="11"/>
        <v>0</v>
      </c>
      <c r="K20" s="58"/>
      <c r="L20" s="59"/>
      <c r="M20" s="42">
        <f t="shared" si="12"/>
        <v>0</v>
      </c>
      <c r="N20" s="42">
        <f t="shared" si="13"/>
        <v>0</v>
      </c>
      <c r="O20" s="58"/>
      <c r="P20" s="59"/>
      <c r="Q20" s="42">
        <f t="shared" si="14"/>
        <v>0</v>
      </c>
      <c r="R20" s="42">
        <f t="shared" si="15"/>
        <v>0</v>
      </c>
      <c r="S20" s="60"/>
      <c r="T20" s="61"/>
      <c r="U20" s="23">
        <f>SUM(S20-T20)</f>
        <v>0</v>
      </c>
      <c r="V20" s="23">
        <f>IF(U20&gt;0,2,IF(U20&lt;0,0,IF(S20+T20&gt;0,1,0)))</f>
        <v>0</v>
      </c>
      <c r="W20" s="18"/>
      <c r="X20" s="19"/>
      <c r="Y20" s="19"/>
      <c r="Z20" s="43"/>
    </row>
    <row r="21" spans="1:26" ht="27.75" customHeight="1">
      <c r="A21" s="103"/>
      <c r="B21" s="17" t="s">
        <v>16</v>
      </c>
      <c r="C21" s="62"/>
      <c r="D21" s="63"/>
      <c r="E21" s="31">
        <f t="shared" si="8"/>
        <v>0</v>
      </c>
      <c r="F21" s="31">
        <f t="shared" si="9"/>
        <v>0</v>
      </c>
      <c r="G21" s="62"/>
      <c r="H21" s="63"/>
      <c r="I21" s="31">
        <f t="shared" si="10"/>
        <v>0</v>
      </c>
      <c r="J21" s="31">
        <f t="shared" si="11"/>
        <v>0</v>
      </c>
      <c r="K21" s="62"/>
      <c r="L21" s="63"/>
      <c r="M21" s="31">
        <f t="shared" si="12"/>
        <v>0</v>
      </c>
      <c r="N21" s="31">
        <f t="shared" si="13"/>
        <v>0</v>
      </c>
      <c r="O21" s="62"/>
      <c r="P21" s="63"/>
      <c r="Q21" s="31">
        <f t="shared" si="14"/>
        <v>0</v>
      </c>
      <c r="R21" s="31">
        <f t="shared" si="15"/>
        <v>0</v>
      </c>
      <c r="S21" s="62"/>
      <c r="T21" s="63"/>
      <c r="U21" s="31">
        <f>SUM(S21-T21)</f>
        <v>0</v>
      </c>
      <c r="V21" s="31">
        <f>IF(U21&gt;0,2,IF(U21&lt;0,0,IF(S21+T21&gt;0,1,0)))</f>
        <v>0</v>
      </c>
      <c r="W21" s="26"/>
      <c r="X21" s="27"/>
      <c r="Y21" s="27"/>
      <c r="Z21" s="49"/>
    </row>
    <row r="22" spans="1:26" ht="27.75" customHeight="1">
      <c r="A22" s="103"/>
      <c r="B22" s="17" t="s">
        <v>17</v>
      </c>
      <c r="C22" s="64"/>
      <c r="D22" s="65"/>
      <c r="E22" s="38">
        <f t="shared" si="8"/>
        <v>0</v>
      </c>
      <c r="F22" s="38">
        <f t="shared" si="9"/>
        <v>0</v>
      </c>
      <c r="G22" s="64"/>
      <c r="H22" s="65"/>
      <c r="I22" s="38">
        <f t="shared" si="10"/>
        <v>0</v>
      </c>
      <c r="J22" s="38">
        <f t="shared" si="11"/>
        <v>0</v>
      </c>
      <c r="K22" s="64"/>
      <c r="L22" s="65"/>
      <c r="M22" s="38">
        <f t="shared" si="12"/>
        <v>0</v>
      </c>
      <c r="N22" s="38">
        <f t="shared" si="13"/>
        <v>0</v>
      </c>
      <c r="O22" s="64"/>
      <c r="P22" s="65"/>
      <c r="Q22" s="38">
        <f t="shared" si="14"/>
        <v>0</v>
      </c>
      <c r="R22" s="38">
        <f t="shared" si="15"/>
        <v>0</v>
      </c>
      <c r="S22" s="64"/>
      <c r="T22" s="65"/>
      <c r="U22" s="38">
        <f>SUM(S22-T22)</f>
        <v>0</v>
      </c>
      <c r="V22" s="38">
        <f>IF(U22&gt;0,2,IF(U22&lt;0,0,IF(S22+T22&gt;0,1,0)))</f>
        <v>0</v>
      </c>
      <c r="W22" s="33"/>
      <c r="X22" s="34"/>
      <c r="Y22" s="34"/>
      <c r="Z22" s="53"/>
    </row>
    <row r="23" spans="1:26" ht="27.75" customHeight="1">
      <c r="A23" s="66" t="s">
        <v>33</v>
      </c>
      <c r="B23" s="67"/>
      <c r="C23" s="68">
        <f t="shared" ref="C23:Z23" si="16">SUM(C5:C22)</f>
        <v>0</v>
      </c>
      <c r="D23" s="69" t="e">
        <f t="shared" si="16"/>
        <v>#REF!</v>
      </c>
      <c r="E23" s="70" t="e">
        <f t="shared" si="16"/>
        <v>#REF!</v>
      </c>
      <c r="F23" s="70" t="e">
        <f t="shared" si="16"/>
        <v>#REF!</v>
      </c>
      <c r="G23" s="68" t="e">
        <f t="shared" si="16"/>
        <v>#REF!</v>
      </c>
      <c r="H23" s="69" t="e">
        <f t="shared" si="16"/>
        <v>#REF!</v>
      </c>
      <c r="I23" s="70" t="e">
        <f t="shared" si="16"/>
        <v>#REF!</v>
      </c>
      <c r="J23" s="70" t="e">
        <f t="shared" si="16"/>
        <v>#REF!</v>
      </c>
      <c r="K23" s="68" t="e">
        <f t="shared" si="16"/>
        <v>#REF!</v>
      </c>
      <c r="L23" s="69" t="e">
        <f t="shared" si="16"/>
        <v>#REF!</v>
      </c>
      <c r="M23" s="70" t="e">
        <f t="shared" si="16"/>
        <v>#REF!</v>
      </c>
      <c r="N23" s="70" t="e">
        <f t="shared" si="16"/>
        <v>#REF!</v>
      </c>
      <c r="O23" s="68" t="e">
        <f t="shared" si="16"/>
        <v>#REF!</v>
      </c>
      <c r="P23" s="69">
        <f t="shared" si="16"/>
        <v>0</v>
      </c>
      <c r="Q23" s="70" t="e">
        <f t="shared" si="16"/>
        <v>#REF!</v>
      </c>
      <c r="R23" s="70" t="e">
        <f t="shared" si="16"/>
        <v>#REF!</v>
      </c>
      <c r="S23" s="68">
        <f t="shared" si="16"/>
        <v>0</v>
      </c>
      <c r="T23" s="69">
        <f t="shared" si="16"/>
        <v>0</v>
      </c>
      <c r="U23" s="70">
        <f t="shared" si="16"/>
        <v>0</v>
      </c>
      <c r="V23" s="70">
        <f t="shared" si="16"/>
        <v>0</v>
      </c>
      <c r="W23" s="68">
        <f t="shared" si="16"/>
        <v>0</v>
      </c>
      <c r="X23" s="69">
        <f t="shared" si="16"/>
        <v>0</v>
      </c>
      <c r="Y23" s="70">
        <f t="shared" si="16"/>
        <v>0</v>
      </c>
      <c r="Z23" s="68">
        <f t="shared" si="16"/>
        <v>0</v>
      </c>
    </row>
    <row r="24" spans="1:26" ht="39" customHeight="1">
      <c r="A24" s="66" t="s">
        <v>34</v>
      </c>
      <c r="B24" s="71"/>
      <c r="C24" s="108"/>
      <c r="D24" s="105"/>
      <c r="E24" s="105"/>
      <c r="F24" s="106"/>
      <c r="G24" s="108"/>
      <c r="H24" s="105"/>
      <c r="I24" s="105"/>
      <c r="J24" s="106"/>
      <c r="K24" s="108"/>
      <c r="L24" s="105"/>
      <c r="M24" s="105"/>
      <c r="N24" s="106"/>
      <c r="O24" s="108"/>
      <c r="P24" s="105"/>
      <c r="Q24" s="105"/>
      <c r="R24" s="106"/>
      <c r="S24" s="104"/>
      <c r="T24" s="105"/>
      <c r="U24" s="105"/>
      <c r="V24" s="106"/>
      <c r="W24" s="104"/>
      <c r="X24" s="105"/>
      <c r="Y24" s="105"/>
      <c r="Z24" s="106"/>
    </row>
  </sheetData>
  <mergeCells count="22">
    <mergeCell ref="A17:A19"/>
    <mergeCell ref="A14:A16"/>
    <mergeCell ref="A5:A7"/>
    <mergeCell ref="A8:A10"/>
    <mergeCell ref="S1:V3"/>
    <mergeCell ref="A4:B4"/>
    <mergeCell ref="W1:Z3"/>
    <mergeCell ref="A20:A22"/>
    <mergeCell ref="W24:Z24"/>
    <mergeCell ref="K1:N3"/>
    <mergeCell ref="K24:N24"/>
    <mergeCell ref="A1:B3"/>
    <mergeCell ref="S24:V24"/>
    <mergeCell ref="O3:R3"/>
    <mergeCell ref="A11:A13"/>
    <mergeCell ref="O1:R1"/>
    <mergeCell ref="O24:R24"/>
    <mergeCell ref="G1:J3"/>
    <mergeCell ref="G24:J24"/>
    <mergeCell ref="O2:R2"/>
    <mergeCell ref="C1:F3"/>
    <mergeCell ref="C24:F24"/>
  </mergeCells>
  <pageMargins left="0.70866099999999999" right="0.70866099999999999" top="0.78740100000000002" bottom="0.78740100000000002" header="0.31496099999999999" footer="0.31496099999999999"/>
  <pageSetup scale="80" orientation="landscape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20.1640625" defaultRowHeight="11" customHeight="1" x14ac:dyDescent="0"/>
  <cols>
    <col min="1" max="1" width="10.5" style="76" customWidth="1"/>
    <col min="2" max="256" width="20.1640625" style="76" customWidth="1"/>
  </cols>
  <sheetData>
    <row r="1" spans="1:6" ht="17" customHeight="1">
      <c r="A1" s="77"/>
      <c r="B1" s="78" t="s">
        <v>36</v>
      </c>
      <c r="C1" s="73"/>
      <c r="D1" s="73"/>
      <c r="E1" s="73"/>
      <c r="F1" s="73"/>
    </row>
    <row r="2" spans="1:6" ht="17" customHeight="1">
      <c r="A2" s="79"/>
      <c r="B2" s="78" t="s">
        <v>37</v>
      </c>
      <c r="C2" s="73"/>
      <c r="D2" s="73"/>
      <c r="E2" s="73"/>
      <c r="F2" s="73"/>
    </row>
    <row r="3" spans="1:6" ht="17" customHeight="1">
      <c r="A3" s="79"/>
      <c r="B3" s="73"/>
      <c r="C3" s="73"/>
      <c r="D3" s="73"/>
      <c r="E3" s="73"/>
      <c r="F3" s="73"/>
    </row>
    <row r="4" spans="1:6" ht="17" customHeight="1">
      <c r="A4" s="79"/>
      <c r="B4" s="73"/>
      <c r="C4" s="73"/>
      <c r="D4" s="73"/>
      <c r="E4" s="73"/>
      <c r="F4" s="73"/>
    </row>
    <row r="5" spans="1:6" ht="17" customHeight="1">
      <c r="A5" s="79"/>
      <c r="B5" s="73"/>
      <c r="C5" s="73"/>
      <c r="D5" s="73"/>
      <c r="E5" s="73"/>
      <c r="F5" s="73"/>
    </row>
    <row r="6" spans="1:6" ht="17" customHeight="1">
      <c r="A6" s="79"/>
      <c r="B6" s="73"/>
      <c r="C6" s="73"/>
      <c r="D6" s="73"/>
      <c r="E6" s="73"/>
      <c r="F6" s="73"/>
    </row>
    <row r="7" spans="1:6" ht="17" customHeight="1">
      <c r="A7" s="79"/>
      <c r="B7" s="73"/>
      <c r="C7" s="73"/>
      <c r="D7" s="73"/>
      <c r="E7" s="73"/>
      <c r="F7" s="73"/>
    </row>
    <row r="8" spans="1:6" ht="17" customHeight="1">
      <c r="A8" s="79"/>
      <c r="B8" s="73"/>
      <c r="C8" s="73"/>
      <c r="D8" s="73"/>
      <c r="E8" s="73"/>
      <c r="F8" s="73"/>
    </row>
    <row r="9" spans="1:6" ht="17" customHeight="1">
      <c r="A9" s="79"/>
      <c r="B9" s="73"/>
      <c r="C9" s="73"/>
      <c r="D9" s="73"/>
      <c r="E9" s="73"/>
      <c r="F9" s="73"/>
    </row>
    <row r="10" spans="1:6" ht="17" customHeight="1">
      <c r="A10" s="80"/>
      <c r="B10" s="73"/>
      <c r="C10" s="73"/>
      <c r="D10" s="73"/>
      <c r="E10" s="73"/>
      <c r="F10" s="73"/>
    </row>
  </sheetData>
  <pageMargins left="0.7" right="0.7" top="0.78740100000000002" bottom="0.78740100000000002" header="0.3" footer="0.3"/>
  <pageSetup orientation="portrait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Spielplan</vt:lpstr>
      <vt:lpstr>Gruppe_A</vt:lpstr>
      <vt:lpstr>Gruppe_B</vt:lpstr>
      <vt:lpstr>Spielmodus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Helmut Pfanner</cp:lastModifiedBy>
  <dcterms:created xsi:type="dcterms:W3CDTF">2017-06-24T21:54:28Z</dcterms:created>
  <dcterms:modified xsi:type="dcterms:W3CDTF">2017-06-29T09:13:58Z</dcterms:modified>
</cp:coreProperties>
</file>