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760" yWindow="0" windowWidth="25600" windowHeight="16060"/>
  </bookViews>
  <sheets>
    <sheet name="Feld 2017" sheetId="1" r:id="rId1"/>
    <sheet name="Vorrunde - Tabelle 1 - Tabelle 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5" i="2" l="1"/>
  <c r="AD5" i="2"/>
  <c r="AC6" i="2"/>
  <c r="AD6" i="2"/>
  <c r="AC7" i="2"/>
  <c r="AD7" i="2"/>
  <c r="AC8" i="2"/>
  <c r="AD8" i="2"/>
  <c r="AC9" i="2"/>
  <c r="AD9" i="2"/>
  <c r="AC11" i="2"/>
  <c r="AD11" i="2"/>
  <c r="AC12" i="2"/>
  <c r="AD12" i="2"/>
  <c r="AC14" i="2"/>
  <c r="AD14" i="2"/>
  <c r="AC15" i="2"/>
  <c r="AD15" i="2"/>
  <c r="AC17" i="2"/>
  <c r="AD17" i="2"/>
  <c r="AC18" i="2"/>
  <c r="AD18" i="2"/>
  <c r="AD20" i="2"/>
  <c r="AC20" i="2"/>
  <c r="AB20" i="2"/>
  <c r="AA20" i="2"/>
  <c r="Y5" i="2"/>
  <c r="Z5" i="2"/>
  <c r="Y6" i="2"/>
  <c r="Z6" i="2"/>
  <c r="Y7" i="2"/>
  <c r="Z7" i="2"/>
  <c r="Y8" i="2"/>
  <c r="Z8" i="2"/>
  <c r="Y9" i="2"/>
  <c r="Z9" i="2"/>
  <c r="Y11" i="2"/>
  <c r="Z11" i="2"/>
  <c r="Y12" i="2"/>
  <c r="Z12" i="2"/>
  <c r="Y14" i="2"/>
  <c r="Z14" i="2"/>
  <c r="Y15" i="2"/>
  <c r="Z15" i="2"/>
  <c r="Y17" i="2"/>
  <c r="Z17" i="2"/>
  <c r="Y18" i="2"/>
  <c r="Z18" i="2"/>
  <c r="Z20" i="2"/>
  <c r="Y20" i="2"/>
  <c r="X20" i="2"/>
  <c r="W20" i="2"/>
  <c r="D17" i="2"/>
  <c r="S5" i="2"/>
  <c r="C17" i="2"/>
  <c r="T5" i="2"/>
  <c r="U5" i="2"/>
  <c r="V5" i="2"/>
  <c r="D18" i="2"/>
  <c r="S6" i="2"/>
  <c r="C18" i="2"/>
  <c r="T6" i="2"/>
  <c r="U6" i="2"/>
  <c r="V6" i="2"/>
  <c r="D19" i="2"/>
  <c r="S7" i="2"/>
  <c r="C19" i="2"/>
  <c r="T7" i="2"/>
  <c r="U7" i="2"/>
  <c r="V7" i="2"/>
  <c r="H17" i="2"/>
  <c r="S8" i="2"/>
  <c r="G17" i="2"/>
  <c r="T8" i="2"/>
  <c r="U8" i="2"/>
  <c r="V8" i="2"/>
  <c r="H18" i="2"/>
  <c r="S9" i="2"/>
  <c r="G18" i="2"/>
  <c r="T9" i="2"/>
  <c r="U9" i="2"/>
  <c r="V9" i="2"/>
  <c r="H19" i="2"/>
  <c r="S10" i="2"/>
  <c r="G19" i="2"/>
  <c r="T10" i="2"/>
  <c r="U10" i="2"/>
  <c r="V10" i="2"/>
  <c r="L17" i="2"/>
  <c r="S11" i="2"/>
  <c r="K17" i="2"/>
  <c r="T11" i="2"/>
  <c r="U11" i="2"/>
  <c r="V11" i="2"/>
  <c r="L18" i="2"/>
  <c r="S12" i="2"/>
  <c r="K18" i="2"/>
  <c r="T12" i="2"/>
  <c r="U12" i="2"/>
  <c r="V12" i="2"/>
  <c r="L19" i="2"/>
  <c r="S13" i="2"/>
  <c r="K19" i="2"/>
  <c r="T13" i="2"/>
  <c r="U13" i="2"/>
  <c r="V13" i="2"/>
  <c r="P17" i="2"/>
  <c r="S14" i="2"/>
  <c r="O17" i="2"/>
  <c r="T14" i="2"/>
  <c r="U14" i="2"/>
  <c r="V14" i="2"/>
  <c r="P18" i="2"/>
  <c r="S15" i="2"/>
  <c r="O18" i="2"/>
  <c r="T15" i="2"/>
  <c r="U15" i="2"/>
  <c r="V15" i="2"/>
  <c r="P19" i="2"/>
  <c r="S16" i="2"/>
  <c r="O19" i="2"/>
  <c r="T16" i="2"/>
  <c r="U16" i="2"/>
  <c r="V16" i="2"/>
  <c r="V20" i="2"/>
  <c r="U20" i="2"/>
  <c r="T20" i="2"/>
  <c r="S20" i="2"/>
  <c r="D14" i="2"/>
  <c r="O5" i="2"/>
  <c r="C14" i="2"/>
  <c r="P5" i="2"/>
  <c r="Q5" i="2"/>
  <c r="R5" i="2"/>
  <c r="D15" i="2"/>
  <c r="O6" i="2"/>
  <c r="C15" i="2"/>
  <c r="P6" i="2"/>
  <c r="Q6" i="2"/>
  <c r="R6" i="2"/>
  <c r="D16" i="2"/>
  <c r="O7" i="2"/>
  <c r="C16" i="2"/>
  <c r="P7" i="2"/>
  <c r="Q7" i="2"/>
  <c r="R7" i="2"/>
  <c r="H14" i="2"/>
  <c r="O8" i="2"/>
  <c r="G14" i="2"/>
  <c r="P8" i="2"/>
  <c r="Q8" i="2"/>
  <c r="R8" i="2"/>
  <c r="H15" i="2"/>
  <c r="O9" i="2"/>
  <c r="G15" i="2"/>
  <c r="P9" i="2"/>
  <c r="Q9" i="2"/>
  <c r="R9" i="2"/>
  <c r="H16" i="2"/>
  <c r="O10" i="2"/>
  <c r="G16" i="2"/>
  <c r="P10" i="2"/>
  <c r="Q10" i="2"/>
  <c r="R10" i="2"/>
  <c r="L14" i="2"/>
  <c r="O11" i="2"/>
  <c r="K14" i="2"/>
  <c r="P11" i="2"/>
  <c r="Q11" i="2"/>
  <c r="R11" i="2"/>
  <c r="L15" i="2"/>
  <c r="O12" i="2"/>
  <c r="K15" i="2"/>
  <c r="P12" i="2"/>
  <c r="Q12" i="2"/>
  <c r="R12" i="2"/>
  <c r="L16" i="2"/>
  <c r="O13" i="2"/>
  <c r="K16" i="2"/>
  <c r="P13" i="2"/>
  <c r="Q13" i="2"/>
  <c r="R13" i="2"/>
  <c r="Q17" i="2"/>
  <c r="R17" i="2"/>
  <c r="Q18" i="2"/>
  <c r="R18" i="2"/>
  <c r="Q19" i="2"/>
  <c r="R19" i="2"/>
  <c r="R20" i="2"/>
  <c r="Q20" i="2"/>
  <c r="P20" i="2"/>
  <c r="O20" i="2"/>
  <c r="D11" i="2"/>
  <c r="K5" i="2"/>
  <c r="C11" i="2"/>
  <c r="L5" i="2"/>
  <c r="M5" i="2"/>
  <c r="N5" i="2"/>
  <c r="D12" i="2"/>
  <c r="K6" i="2"/>
  <c r="C12" i="2"/>
  <c r="L6" i="2"/>
  <c r="M6" i="2"/>
  <c r="N6" i="2"/>
  <c r="D13" i="2"/>
  <c r="K7" i="2"/>
  <c r="C13" i="2"/>
  <c r="L7" i="2"/>
  <c r="M7" i="2"/>
  <c r="N7" i="2"/>
  <c r="H11" i="2"/>
  <c r="K8" i="2"/>
  <c r="G11" i="2"/>
  <c r="L8" i="2"/>
  <c r="M8" i="2"/>
  <c r="N8" i="2"/>
  <c r="H12" i="2"/>
  <c r="K9" i="2"/>
  <c r="G12" i="2"/>
  <c r="L9" i="2"/>
  <c r="M9" i="2"/>
  <c r="N9" i="2"/>
  <c r="H13" i="2"/>
  <c r="K10" i="2"/>
  <c r="G13" i="2"/>
  <c r="L10" i="2"/>
  <c r="M10" i="2"/>
  <c r="N10" i="2"/>
  <c r="M14" i="2"/>
  <c r="N14" i="2"/>
  <c r="M15" i="2"/>
  <c r="N15" i="2"/>
  <c r="M16" i="2"/>
  <c r="N16" i="2"/>
  <c r="M17" i="2"/>
  <c r="N17" i="2"/>
  <c r="M18" i="2"/>
  <c r="N18" i="2"/>
  <c r="M19" i="2"/>
  <c r="N19" i="2"/>
  <c r="N20" i="2"/>
  <c r="M20" i="2"/>
  <c r="L20" i="2"/>
  <c r="K20" i="2"/>
  <c r="D8" i="2"/>
  <c r="G5" i="2"/>
  <c r="C8" i="2"/>
  <c r="H5" i="2"/>
  <c r="I5" i="2"/>
  <c r="J5" i="2"/>
  <c r="D9" i="2"/>
  <c r="G6" i="2"/>
  <c r="C9" i="2"/>
  <c r="H6" i="2"/>
  <c r="I6" i="2"/>
  <c r="J6" i="2"/>
  <c r="D10" i="2"/>
  <c r="G7" i="2"/>
  <c r="C10" i="2"/>
  <c r="H7" i="2"/>
  <c r="I7" i="2"/>
  <c r="J7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J20" i="2"/>
  <c r="I20" i="2"/>
  <c r="H20" i="2"/>
  <c r="G20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F20" i="2"/>
  <c r="E20" i="2"/>
  <c r="D20" i="2"/>
  <c r="C20" i="2"/>
  <c r="A17" i="2"/>
  <c r="A14" i="2"/>
  <c r="A11" i="2"/>
  <c r="A8" i="2"/>
  <c r="A5" i="2"/>
  <c r="C4" i="2"/>
  <c r="S1" i="2"/>
  <c r="O1" i="2"/>
  <c r="K1" i="2"/>
  <c r="G1" i="2"/>
  <c r="C1" i="2"/>
  <c r="D49" i="1"/>
  <c r="C49" i="1"/>
  <c r="B49" i="1"/>
  <c r="D47" i="1"/>
  <c r="C47" i="1"/>
  <c r="B47" i="1"/>
  <c r="D45" i="1"/>
  <c r="C45" i="1"/>
  <c r="B45" i="1"/>
  <c r="D43" i="1"/>
  <c r="C43" i="1"/>
  <c r="B43" i="1"/>
  <c r="D41" i="1"/>
  <c r="C41" i="1"/>
  <c r="B41" i="1"/>
  <c r="D39" i="1"/>
  <c r="C39" i="1"/>
  <c r="B39" i="1"/>
  <c r="D37" i="1"/>
  <c r="C37" i="1"/>
  <c r="B37" i="1"/>
  <c r="D35" i="1"/>
  <c r="C35" i="1"/>
  <c r="B35" i="1"/>
  <c r="D33" i="1"/>
  <c r="C33" i="1"/>
  <c r="B33" i="1"/>
  <c r="D31" i="1"/>
  <c r="C31" i="1"/>
  <c r="B31" i="1"/>
</calcChain>
</file>

<file path=xl/sharedStrings.xml><?xml version="1.0" encoding="utf-8"?>
<sst xmlns="http://schemas.openxmlformats.org/spreadsheetml/2006/main" count="86" uniqueCount="48">
  <si>
    <t>Ostschweizermeisterschaft Feld  2018</t>
  </si>
  <si>
    <t>Kategorie U14</t>
  </si>
  <si>
    <t>Mannschaften</t>
  </si>
  <si>
    <t>Gruppe 1</t>
  </si>
  <si>
    <t>Diepoldsau 1</t>
  </si>
  <si>
    <t>Diepoldsau 2</t>
  </si>
  <si>
    <t>JfB Widnau</t>
  </si>
  <si>
    <t>FBT Flums</t>
  </si>
  <si>
    <t>TV Rebstein</t>
  </si>
  <si>
    <t>Spielleiter:</t>
  </si>
  <si>
    <t>Veranstalter</t>
  </si>
  <si>
    <t>Berichte an:</t>
  </si>
  <si>
    <t>Name</t>
  </si>
  <si>
    <t>Werner Schalttinger</t>
  </si>
  <si>
    <t>Adresse</t>
  </si>
  <si>
    <t>Oberdorfstrasse 13</t>
  </si>
  <si>
    <t>Wohnort</t>
  </si>
  <si>
    <t>8582 Dozwil</t>
  </si>
  <si>
    <t>Tel:</t>
  </si>
  <si>
    <t>071 411 95 89</t>
  </si>
  <si>
    <r>
      <rPr>
        <u/>
        <sz val="10"/>
        <color indexed="11"/>
        <rFont val="Arial"/>
      </rPr>
      <t>EMail</t>
    </r>
  </si>
  <si>
    <t>w.schlattinger@bluewin.ch</t>
  </si>
  <si>
    <t>Modus:</t>
  </si>
  <si>
    <t>2  Gewinnstätze</t>
  </si>
  <si>
    <t>Spielort Vorrunde:  Diepoldsau</t>
  </si>
  <si>
    <t>Datum: 6.05.18</t>
  </si>
  <si>
    <t>Spielbeginn: 10:00h</t>
  </si>
  <si>
    <t xml:space="preserve">Ersatz Widnau </t>
  </si>
  <si>
    <t>Datum:</t>
  </si>
  <si>
    <t>Spielort Rückrunde: Widnau</t>
  </si>
  <si>
    <t>Datum: 3.06.18</t>
  </si>
  <si>
    <t xml:space="preserve">Ersatz: </t>
  </si>
  <si>
    <t>Spiel</t>
  </si>
  <si>
    <t>Mannschaft A</t>
  </si>
  <si>
    <t>Mannschaft B</t>
  </si>
  <si>
    <t>Schiedsrichter</t>
  </si>
  <si>
    <t>1. Satz</t>
  </si>
  <si>
    <t>2. Satz</t>
  </si>
  <si>
    <t>3. Satz</t>
  </si>
  <si>
    <t>09.00 Uhr</t>
  </si>
  <si>
    <t>Vorrunde</t>
  </si>
  <si>
    <t>Bälle B</t>
  </si>
  <si>
    <t>+/-</t>
  </si>
  <si>
    <t>Pkt.</t>
  </si>
  <si>
    <t>Bälle A</t>
  </si>
  <si>
    <t>Punkte</t>
  </si>
  <si>
    <t>Totalisierung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</si>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</sst>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indexed="8"/>
      <name val="Helvetica"/>
    </font>
    <font>
      <sz val="10"/>
      <color indexed="8"/>
      <name val="Arial"/>
    </font>
    <font>
      <sz val="11"/>
      <color indexed="8"/>
      <name val="Helvetica Neue"/>
    </font>
    <font>
      <b/>
      <sz val="28"/>
      <color indexed="8"/>
      <name val="Arial"/>
    </font>
    <font>
      <sz val="12"/>
      <color indexed="8"/>
      <name val="Arial"/>
    </font>
    <font>
      <b/>
      <u/>
      <sz val="16"/>
      <color indexed="8"/>
      <name val="Arial"/>
    </font>
    <font>
      <b/>
      <sz val="16"/>
      <color indexed="8"/>
      <name val="Arial"/>
    </font>
    <font>
      <b/>
      <sz val="12"/>
      <color indexed="8"/>
      <name val="Arial"/>
    </font>
    <font>
      <b/>
      <sz val="14"/>
      <color indexed="8"/>
      <name val="Arial"/>
    </font>
    <font>
      <sz val="14"/>
      <color indexed="8"/>
      <name val="Arial"/>
    </font>
    <font>
      <u/>
      <sz val="10"/>
      <color indexed="11"/>
      <name val="Arial"/>
    </font>
    <font>
      <sz val="11"/>
      <color indexed="12"/>
      <name val="Helvetica Neue"/>
    </font>
    <font>
      <sz val="13"/>
      <color indexed="12"/>
      <name val="Helvetica Neue"/>
    </font>
    <font>
      <sz val="12"/>
      <color indexed="12"/>
      <name val="Arial"/>
    </font>
    <font>
      <b/>
      <sz val="12"/>
      <color indexed="12"/>
      <name val="Arial"/>
    </font>
    <font>
      <sz val="9"/>
      <color indexed="8"/>
      <name val="Arial"/>
    </font>
    <font>
      <b/>
      <sz val="20"/>
      <color indexed="8"/>
      <name val="Arial"/>
    </font>
    <font>
      <b/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9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9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1" fillId="2" borderId="1" xfId="0" applyFont="1" applyFill="1" applyBorder="1" applyAlignment="1"/>
    <xf numFmtId="0" fontId="4" fillId="2" borderId="1" xfId="0" applyFont="1" applyFill="1" applyBorder="1" applyAlignment="1"/>
    <xf numFmtId="49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15" fontId="7" fillId="2" borderId="1" xfId="0" applyNumberFormat="1" applyFont="1" applyFill="1" applyBorder="1" applyAlignment="1"/>
    <xf numFmtId="49" fontId="4" fillId="2" borderId="1" xfId="0" applyNumberFormat="1" applyFont="1" applyFill="1" applyBorder="1" applyAlignment="1"/>
    <xf numFmtId="49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/>
    <xf numFmtId="0" fontId="10" fillId="2" borderId="1" xfId="0" applyFont="1" applyFill="1" applyBorder="1" applyAlignment="1"/>
    <xf numFmtId="49" fontId="9" fillId="2" borderId="1" xfId="0" applyNumberFormat="1" applyFont="1" applyFill="1" applyBorder="1" applyAlignment="1"/>
    <xf numFmtId="0" fontId="7" fillId="2" borderId="1" xfId="0" applyFont="1" applyFill="1" applyBorder="1" applyAlignment="1"/>
    <xf numFmtId="49" fontId="11" fillId="0" borderId="2" xfId="0" applyNumberFormat="1" applyFont="1" applyBorder="1" applyAlignment="1">
      <alignment vertical="top"/>
    </xf>
    <xf numFmtId="0" fontId="11" fillId="0" borderId="3" xfId="0" applyFont="1" applyBorder="1" applyAlignment="1">
      <alignment vertical="top"/>
    </xf>
    <xf numFmtId="49" fontId="12" fillId="0" borderId="3" xfId="0" applyNumberFormat="1" applyFont="1" applyBorder="1" applyAlignment="1">
      <alignment vertical="top"/>
    </xf>
    <xf numFmtId="0" fontId="11" fillId="0" borderId="4" xfId="0" applyFont="1" applyBorder="1" applyAlignment="1">
      <alignment vertical="top"/>
    </xf>
    <xf numFmtId="49" fontId="13" fillId="2" borderId="1" xfId="0" applyNumberFormat="1" applyFont="1" applyFill="1" applyBorder="1" applyAlignment="1"/>
    <xf numFmtId="0" fontId="13" fillId="2" borderId="1" xfId="0" applyFont="1" applyFill="1" applyBorder="1" applyAlignment="1"/>
    <xf numFmtId="0" fontId="14" fillId="2" borderId="1" xfId="0" applyFont="1" applyFill="1" applyBorder="1" applyAlignment="1"/>
    <xf numFmtId="0" fontId="4" fillId="2" borderId="5" xfId="0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2" borderId="8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49" fontId="15" fillId="2" borderId="15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4" fillId="2" borderId="2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0" fontId="4" fillId="2" borderId="25" xfId="0" applyNumberFormat="1" applyFont="1" applyFill="1" applyBorder="1" applyAlignment="1">
      <alignment horizontal="center"/>
    </xf>
    <xf numFmtId="0" fontId="7" fillId="3" borderId="26" xfId="0" applyFont="1" applyFill="1" applyBorder="1" applyAlignment="1"/>
    <xf numFmtId="0" fontId="7" fillId="3" borderId="27" xfId="0" applyFont="1" applyFill="1" applyBorder="1" applyAlignment="1"/>
    <xf numFmtId="0" fontId="7" fillId="3" borderId="28" xfId="0" applyFont="1" applyFill="1" applyBorder="1" applyAlignment="1"/>
    <xf numFmtId="0" fontId="15" fillId="2" borderId="15" xfId="0" applyFont="1" applyFill="1" applyBorder="1" applyAlignment="1">
      <alignment horizontal="center"/>
    </xf>
    <xf numFmtId="49" fontId="7" fillId="2" borderId="29" xfId="0" applyNumberFormat="1" applyFont="1" applyFill="1" applyBorder="1" applyAlignment="1">
      <alignment horizontal="center"/>
    </xf>
    <xf numFmtId="49" fontId="7" fillId="2" borderId="30" xfId="0" applyNumberFormat="1" applyFont="1" applyFill="1" applyBorder="1" applyAlignment="1">
      <alignment horizontal="center"/>
    </xf>
    <xf numFmtId="49" fontId="7" fillId="2" borderId="31" xfId="0" applyNumberFormat="1" applyFont="1" applyFill="1" applyBorder="1" applyAlignment="1">
      <alignment horizontal="center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4" fillId="2" borderId="35" xfId="0" applyFont="1" applyFill="1" applyBorder="1" applyAlignment="1"/>
    <xf numFmtId="0" fontId="4" fillId="2" borderId="36" xfId="0" applyFont="1" applyFill="1" applyBorder="1" applyAlignment="1"/>
    <xf numFmtId="0" fontId="2" fillId="0" borderId="0" xfId="0" applyNumberFormat="1" applyFont="1" applyAlignment="1">
      <alignment vertical="top"/>
    </xf>
    <xf numFmtId="49" fontId="17" fillId="2" borderId="51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4" fillId="5" borderId="54" xfId="0" applyFont="1" applyFill="1" applyBorder="1" applyAlignment="1"/>
    <xf numFmtId="0" fontId="4" fillId="5" borderId="55" xfId="0" applyFont="1" applyFill="1" applyBorder="1" applyAlignment="1"/>
    <xf numFmtId="0" fontId="4" fillId="5" borderId="56" xfId="0" applyFont="1" applyFill="1" applyBorder="1" applyAlignment="1"/>
    <xf numFmtId="0" fontId="4" fillId="2" borderId="57" xfId="0" applyNumberFormat="1" applyFont="1" applyFill="1" applyBorder="1" applyAlignment="1"/>
    <xf numFmtId="0" fontId="4" fillId="2" borderId="58" xfId="0" applyNumberFormat="1" applyFont="1" applyFill="1" applyBorder="1" applyAlignment="1"/>
    <xf numFmtId="1" fontId="4" fillId="2" borderId="59" xfId="0" applyNumberFormat="1" applyFont="1" applyFill="1" applyBorder="1" applyAlignment="1"/>
    <xf numFmtId="1" fontId="4" fillId="6" borderId="59" xfId="0" applyNumberFormat="1" applyFont="1" applyFill="1" applyBorder="1" applyAlignment="1"/>
    <xf numFmtId="1" fontId="4" fillId="6" borderId="60" xfId="0" applyNumberFormat="1" applyFont="1" applyFill="1" applyBorder="1" applyAlignment="1"/>
    <xf numFmtId="0" fontId="4" fillId="2" borderId="61" xfId="0" applyFont="1" applyFill="1" applyBorder="1" applyAlignment="1"/>
    <xf numFmtId="0" fontId="4" fillId="2" borderId="58" xfId="0" applyFont="1" applyFill="1" applyBorder="1" applyAlignment="1"/>
    <xf numFmtId="0" fontId="4" fillId="2" borderId="57" xfId="0" applyFont="1" applyFill="1" applyBorder="1" applyAlignment="1"/>
    <xf numFmtId="1" fontId="4" fillId="2" borderId="60" xfId="0" applyNumberFormat="1" applyFont="1" applyFill="1" applyBorder="1" applyAlignment="1"/>
    <xf numFmtId="0" fontId="4" fillId="5" borderId="63" xfId="0" applyFont="1" applyFill="1" applyBorder="1" applyAlignment="1"/>
    <xf numFmtId="0" fontId="4" fillId="5" borderId="42" xfId="0" applyFont="1" applyFill="1" applyBorder="1" applyAlignment="1"/>
    <xf numFmtId="0" fontId="4" fillId="5" borderId="64" xfId="0" applyFont="1" applyFill="1" applyBorder="1" applyAlignment="1"/>
    <xf numFmtId="0" fontId="4" fillId="2" borderId="65" xfId="0" applyNumberFormat="1" applyFont="1" applyFill="1" applyBorder="1" applyAlignment="1"/>
    <xf numFmtId="0" fontId="4" fillId="2" borderId="66" xfId="0" applyNumberFormat="1" applyFont="1" applyFill="1" applyBorder="1" applyAlignment="1"/>
    <xf numFmtId="1" fontId="4" fillId="2" borderId="67" xfId="0" applyNumberFormat="1" applyFont="1" applyFill="1" applyBorder="1" applyAlignment="1"/>
    <xf numFmtId="1" fontId="4" fillId="6" borderId="67" xfId="0" applyNumberFormat="1" applyFont="1" applyFill="1" applyBorder="1" applyAlignment="1"/>
    <xf numFmtId="1" fontId="4" fillId="6" borderId="68" xfId="0" applyNumberFormat="1" applyFont="1" applyFill="1" applyBorder="1" applyAlignment="1"/>
    <xf numFmtId="0" fontId="4" fillId="2" borderId="69" xfId="0" applyFont="1" applyFill="1" applyBorder="1" applyAlignment="1"/>
    <xf numFmtId="0" fontId="4" fillId="2" borderId="66" xfId="0" applyFont="1" applyFill="1" applyBorder="1" applyAlignment="1"/>
    <xf numFmtId="0" fontId="4" fillId="2" borderId="65" xfId="0" applyFont="1" applyFill="1" applyBorder="1" applyAlignment="1"/>
    <xf numFmtId="1" fontId="4" fillId="2" borderId="68" xfId="0" applyNumberFormat="1" applyFont="1" applyFill="1" applyBorder="1" applyAlignment="1"/>
    <xf numFmtId="0" fontId="4" fillId="5" borderId="71" xfId="0" applyFont="1" applyFill="1" applyBorder="1" applyAlignment="1"/>
    <xf numFmtId="0" fontId="4" fillId="5" borderId="72" xfId="0" applyFont="1" applyFill="1" applyBorder="1" applyAlignment="1"/>
    <xf numFmtId="0" fontId="4" fillId="5" borderId="73" xfId="0" applyFont="1" applyFill="1" applyBorder="1" applyAlignment="1"/>
    <xf numFmtId="0" fontId="4" fillId="2" borderId="74" xfId="0" applyNumberFormat="1" applyFont="1" applyFill="1" applyBorder="1" applyAlignment="1"/>
    <xf numFmtId="0" fontId="4" fillId="2" borderId="75" xfId="0" applyNumberFormat="1" applyFont="1" applyFill="1" applyBorder="1" applyAlignment="1"/>
    <xf numFmtId="1" fontId="4" fillId="2" borderId="76" xfId="0" applyNumberFormat="1" applyFont="1" applyFill="1" applyBorder="1" applyAlignment="1"/>
    <xf numFmtId="1" fontId="4" fillId="6" borderId="76" xfId="0" applyNumberFormat="1" applyFont="1" applyFill="1" applyBorder="1" applyAlignment="1"/>
    <xf numFmtId="1" fontId="4" fillId="6" borderId="77" xfId="0" applyNumberFormat="1" applyFont="1" applyFill="1" applyBorder="1" applyAlignment="1"/>
    <xf numFmtId="0" fontId="4" fillId="2" borderId="78" xfId="0" applyFont="1" applyFill="1" applyBorder="1" applyAlignment="1"/>
    <xf numFmtId="0" fontId="4" fillId="2" borderId="75" xfId="0" applyFont="1" applyFill="1" applyBorder="1" applyAlignment="1"/>
    <xf numFmtId="0" fontId="4" fillId="2" borderId="74" xfId="0" applyFont="1" applyFill="1" applyBorder="1" applyAlignment="1"/>
    <xf numFmtId="1" fontId="4" fillId="2" borderId="77" xfId="0" applyNumberFormat="1" applyFont="1" applyFill="1" applyBorder="1" applyAlignment="1"/>
    <xf numFmtId="0" fontId="4" fillId="5" borderId="79" xfId="0" applyFont="1" applyFill="1" applyBorder="1" applyAlignment="1"/>
    <xf numFmtId="0" fontId="4" fillId="5" borderId="80" xfId="0" applyFont="1" applyFill="1" applyBorder="1" applyAlignment="1"/>
    <xf numFmtId="0" fontId="4" fillId="5" borderId="81" xfId="0" applyFont="1" applyFill="1" applyBorder="1" applyAlignment="1"/>
    <xf numFmtId="0" fontId="4" fillId="5" borderId="82" xfId="0" applyFont="1" applyFill="1" applyBorder="1" applyAlignment="1"/>
    <xf numFmtId="0" fontId="4" fillId="5" borderId="83" xfId="0" applyFont="1" applyFill="1" applyBorder="1" applyAlignment="1"/>
    <xf numFmtId="0" fontId="4" fillId="5" borderId="84" xfId="0" applyFont="1" applyFill="1" applyBorder="1" applyAlignment="1"/>
    <xf numFmtId="0" fontId="4" fillId="5" borderId="85" xfId="0" applyFont="1" applyFill="1" applyBorder="1" applyAlignment="1"/>
    <xf numFmtId="0" fontId="4" fillId="5" borderId="41" xfId="0" applyFont="1" applyFill="1" applyBorder="1" applyAlignment="1"/>
    <xf numFmtId="0" fontId="4" fillId="5" borderId="86" xfId="0" applyFont="1" applyFill="1" applyBorder="1" applyAlignment="1"/>
    <xf numFmtId="49" fontId="16" fillId="4" borderId="6" xfId="0" applyNumberFormat="1" applyFont="1" applyFill="1" applyBorder="1" applyAlignment="1"/>
    <xf numFmtId="0" fontId="7" fillId="2" borderId="53" xfId="0" applyFont="1" applyFill="1" applyBorder="1" applyAlignment="1"/>
    <xf numFmtId="0" fontId="7" fillId="2" borderId="87" xfId="0" applyNumberFormat="1" applyFont="1" applyFill="1" applyBorder="1" applyAlignment="1"/>
    <xf numFmtId="1" fontId="7" fillId="2" borderId="87" xfId="0" applyNumberFormat="1" applyFont="1" applyFill="1" applyBorder="1" applyAlignment="1"/>
    <xf numFmtId="0" fontId="7" fillId="2" borderId="88" xfId="0" applyNumberFormat="1" applyFont="1" applyFill="1" applyBorder="1" applyAlignment="1"/>
    <xf numFmtId="49" fontId="16" fillId="4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7" fillId="2" borderId="36" xfId="0" applyFont="1" applyFill="1" applyBorder="1" applyAlignment="1"/>
    <xf numFmtId="0" fontId="1" fillId="2" borderId="36" xfId="0" applyFont="1" applyFill="1" applyBorder="1" applyAlignment="1"/>
    <xf numFmtId="1" fontId="1" fillId="2" borderId="36" xfId="0" applyNumberFormat="1" applyFont="1" applyFill="1" applyBorder="1" applyAlignment="1"/>
    <xf numFmtId="0" fontId="17" fillId="2" borderId="1" xfId="0" applyFont="1" applyFill="1" applyBorder="1" applyAlignment="1"/>
    <xf numFmtId="1" fontId="1" fillId="2" borderId="1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vertical="top"/>
    </xf>
    <xf numFmtId="49" fontId="3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vertical="top"/>
    </xf>
    <xf numFmtId="49" fontId="16" fillId="4" borderId="52" xfId="0" applyNumberFormat="1" applyFont="1" applyFill="1" applyBorder="1" applyAlignment="1">
      <alignment horizontal="center" vertical="center" wrapText="1"/>
    </xf>
    <xf numFmtId="0" fontId="2" fillId="0" borderId="62" xfId="0" applyFont="1" applyBorder="1" applyAlignment="1">
      <alignment vertical="top"/>
    </xf>
    <xf numFmtId="0" fontId="2" fillId="0" borderId="70" xfId="0" applyFont="1" applyBorder="1" applyAlignment="1">
      <alignment vertical="top"/>
    </xf>
    <xf numFmtId="0" fontId="16" fillId="4" borderId="40" xfId="0" applyFont="1" applyFill="1" applyBorder="1" applyAlignment="1">
      <alignment horizontal="center" vertical="top"/>
    </xf>
    <xf numFmtId="0" fontId="2" fillId="0" borderId="42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49" fontId="16" fillId="4" borderId="37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1" fillId="2" borderId="46" xfId="0" applyFont="1" applyFill="1" applyBorder="1" applyAlignment="1">
      <alignment horizontal="center"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16" fillId="4" borderId="37" xfId="0" applyFont="1" applyFill="1" applyBorder="1" applyAlignment="1">
      <alignment horizontal="center" vertical="top" wrapText="1"/>
    </xf>
    <xf numFmtId="49" fontId="16" fillId="4" borderId="37" xfId="0" applyNumberFormat="1" applyFont="1" applyFill="1" applyBorder="1" applyAlignment="1">
      <alignment horizontal="left" vertical="top"/>
    </xf>
    <xf numFmtId="0" fontId="17" fillId="4" borderId="49" xfId="0" applyFont="1" applyFill="1" applyBorder="1" applyAlignment="1"/>
    <xf numFmtId="0" fontId="2" fillId="0" borderId="50" xfId="0" applyFont="1" applyBorder="1" applyAlignment="1">
      <alignment vertical="top"/>
    </xf>
    <xf numFmtId="0" fontId="4" fillId="2" borderId="89" xfId="0" applyFont="1" applyFill="1" applyBorder="1" applyAlignment="1"/>
    <xf numFmtId="0" fontId="2" fillId="0" borderId="90" xfId="0" applyFont="1" applyBorder="1" applyAlignment="1">
      <alignment vertical="top"/>
    </xf>
    <xf numFmtId="0" fontId="2" fillId="0" borderId="91" xfId="0" applyFont="1" applyBorder="1" applyAlignment="1">
      <alignment vertical="top"/>
    </xf>
    <xf numFmtId="0" fontId="16" fillId="2" borderId="8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CBCBCB"/>
      <rgbColor rgb="FF032ADC"/>
      <rgbColor rgb="FFFF2C21"/>
      <rgbColor rgb="FFCBCCCB"/>
      <rgbColor rgb="FFFEFFFF"/>
      <rgbColor rgb="FFA6A6A6"/>
      <rgbColor rgb="FFFCF2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11013</xdr:colOff>
      <xdr:row>0</xdr:row>
      <xdr:rowOff>19349</xdr:rowOff>
    </xdr:from>
    <xdr:to>
      <xdr:col>1</xdr:col>
      <xdr:colOff>720328</xdr:colOff>
      <xdr:row>1</xdr:row>
      <xdr:rowOff>277837</xdr:rowOff>
    </xdr:to>
    <xdr:pic>
      <xdr:nvPicPr>
        <xdr:cNvPr id="2" name="image.jpg"/>
        <xdr:cNvPicPr>
          <a:picLocks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1013" y="19349"/>
          <a:ext cx="1649116" cy="1077639"/>
        </a:xfrm>
        <a:prstGeom prst="rect">
          <a:avLst/>
        </a:prstGeom>
        <a:ln w="9525" cap="flat">
          <a:noFill/>
          <a:round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.morscher@bluewin.ch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tabSelected="1" workbookViewId="0"/>
  </sheetViews>
  <sheetFormatPr baseColWidth="10" defaultColWidth="12.33203125" defaultRowHeight="13" customHeight="1" x14ac:dyDescent="0"/>
  <cols>
    <col min="1" max="1" width="12.33203125" style="1" customWidth="1"/>
    <col min="2" max="4" width="18.33203125" style="1" customWidth="1"/>
    <col min="5" max="9" width="5.6640625" style="1" customWidth="1"/>
    <col min="10" max="10" width="6" style="1" customWidth="1"/>
    <col min="11" max="11" width="10.83203125" style="1" customWidth="1"/>
    <col min="12" max="256" width="12.33203125" style="1" customWidth="1"/>
  </cols>
  <sheetData>
    <row r="1" spans="1:11" ht="6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0.5" customHeight="1">
      <c r="A3" s="123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25" customHeight="1">
      <c r="A5" s="4" t="s">
        <v>1</v>
      </c>
      <c r="B5" s="3"/>
      <c r="C5" s="3"/>
      <c r="D5" s="5" t="s">
        <v>2</v>
      </c>
      <c r="E5" s="3"/>
      <c r="F5" s="3"/>
      <c r="G5" s="3"/>
      <c r="H5" s="3"/>
      <c r="I5" s="3"/>
      <c r="J5" s="3"/>
      <c r="K5" s="3"/>
    </row>
    <row r="6" spans="1:11" ht="14.5" customHeight="1">
      <c r="A6" s="3"/>
      <c r="B6" s="3"/>
      <c r="C6" s="2"/>
      <c r="D6" s="3"/>
      <c r="E6" s="3"/>
      <c r="F6" s="3"/>
      <c r="G6" s="3"/>
      <c r="H6" s="3"/>
      <c r="I6" s="3"/>
      <c r="J6" s="3"/>
      <c r="K6" s="3"/>
    </row>
    <row r="7" spans="1:11" ht="20.25" customHeight="1">
      <c r="A7" s="6" t="s">
        <v>3</v>
      </c>
      <c r="B7" s="3"/>
      <c r="C7" s="7">
        <v>1</v>
      </c>
      <c r="D7" s="8" t="s">
        <v>4</v>
      </c>
      <c r="E7" s="3"/>
      <c r="F7" s="3"/>
      <c r="G7" s="3"/>
      <c r="H7" s="3"/>
      <c r="I7" s="3"/>
      <c r="J7" s="3"/>
      <c r="K7" s="3"/>
    </row>
    <row r="8" spans="1:11" ht="15.75" customHeight="1">
      <c r="A8" s="3"/>
      <c r="B8" s="3"/>
      <c r="C8" s="7">
        <v>2</v>
      </c>
      <c r="D8" s="9" t="s">
        <v>5</v>
      </c>
      <c r="E8" s="3"/>
      <c r="F8" s="3"/>
      <c r="G8" s="3"/>
      <c r="H8" s="3"/>
      <c r="I8" s="3"/>
      <c r="J8" s="3"/>
      <c r="K8" s="3"/>
    </row>
    <row r="9" spans="1:11" ht="18" customHeight="1">
      <c r="A9" s="10"/>
      <c r="B9" s="3"/>
      <c r="C9" s="7">
        <v>3</v>
      </c>
      <c r="D9" s="9" t="s">
        <v>6</v>
      </c>
      <c r="E9" s="3"/>
      <c r="F9" s="3"/>
      <c r="G9" s="3"/>
      <c r="H9" s="3"/>
      <c r="I9" s="3"/>
      <c r="J9" s="3"/>
      <c r="K9" s="3"/>
    </row>
    <row r="10" spans="1:11" ht="15.75" customHeight="1">
      <c r="A10" s="3"/>
      <c r="B10" s="3"/>
      <c r="C10" s="7">
        <v>4</v>
      </c>
      <c r="D10" s="9" t="s">
        <v>7</v>
      </c>
      <c r="E10" s="3"/>
      <c r="F10" s="3"/>
      <c r="G10" s="3"/>
      <c r="H10" s="3"/>
      <c r="I10" s="3"/>
      <c r="J10" s="3"/>
      <c r="K10" s="3"/>
    </row>
    <row r="11" spans="1:11" ht="15.75" customHeight="1">
      <c r="A11" s="3"/>
      <c r="B11" s="3"/>
      <c r="C11" s="7">
        <v>5</v>
      </c>
      <c r="D11" s="9" t="s">
        <v>8</v>
      </c>
      <c r="E11" s="3"/>
      <c r="F11" s="3"/>
      <c r="G11" s="3"/>
      <c r="H11" s="3"/>
      <c r="I11" s="3"/>
      <c r="J11" s="3"/>
      <c r="K11" s="3"/>
    </row>
    <row r="12" spans="1:11" ht="18" customHeight="1">
      <c r="A12" s="11"/>
      <c r="B12" s="11"/>
      <c r="C12" s="12"/>
      <c r="D12" s="11"/>
      <c r="E12" s="11"/>
      <c r="F12" s="11"/>
      <c r="G12" s="11"/>
      <c r="H12" s="11"/>
      <c r="I12" s="3"/>
      <c r="J12" s="11"/>
      <c r="K12" s="3"/>
    </row>
    <row r="13" spans="1:11" ht="14.5" customHeight="1">
      <c r="A13" s="13" t="s">
        <v>9</v>
      </c>
      <c r="B13" s="13" t="s">
        <v>10</v>
      </c>
      <c r="C13" s="14" t="s">
        <v>11</v>
      </c>
      <c r="D13" s="13" t="s">
        <v>12</v>
      </c>
      <c r="E13" s="13" t="s">
        <v>13</v>
      </c>
      <c r="F13" s="3"/>
      <c r="G13" s="3"/>
      <c r="H13" s="3"/>
      <c r="I13" s="3"/>
      <c r="J13" s="3"/>
      <c r="K13" s="3"/>
    </row>
    <row r="14" spans="1:11" ht="14.5" customHeight="1">
      <c r="A14" s="3"/>
      <c r="B14" s="3"/>
      <c r="C14" s="2"/>
      <c r="D14" s="13" t="s">
        <v>14</v>
      </c>
      <c r="E14" s="13" t="s">
        <v>15</v>
      </c>
      <c r="F14" s="3"/>
      <c r="G14" s="3"/>
      <c r="H14" s="3"/>
      <c r="I14" s="3"/>
      <c r="J14" s="3"/>
      <c r="K14" s="3"/>
    </row>
    <row r="15" spans="1:11" ht="14.5" customHeight="1">
      <c r="A15" s="3"/>
      <c r="B15" s="3"/>
      <c r="C15" s="2"/>
      <c r="D15" s="13" t="s">
        <v>16</v>
      </c>
      <c r="E15" s="13" t="s">
        <v>17</v>
      </c>
      <c r="F15" s="3"/>
      <c r="G15" s="3"/>
      <c r="H15" s="3"/>
      <c r="I15" s="3"/>
      <c r="J15" s="3"/>
      <c r="K15" s="3"/>
    </row>
    <row r="16" spans="1:11" ht="14.5" customHeight="1">
      <c r="A16" s="3"/>
      <c r="B16" s="15"/>
      <c r="C16" s="2"/>
      <c r="D16" s="13" t="s">
        <v>18</v>
      </c>
      <c r="E16" s="13" t="s">
        <v>19</v>
      </c>
      <c r="F16" s="3"/>
      <c r="G16" s="3"/>
      <c r="H16" s="3"/>
      <c r="I16" s="3"/>
      <c r="J16" s="3"/>
      <c r="K16" s="3"/>
    </row>
    <row r="17" spans="1:11" ht="14.5" customHeight="1">
      <c r="A17" s="3"/>
      <c r="B17" s="16"/>
      <c r="C17" s="2"/>
      <c r="D17" s="17" t="s">
        <v>20</v>
      </c>
      <c r="E17" s="17" t="s">
        <v>21</v>
      </c>
      <c r="F17" s="3"/>
      <c r="G17" s="3"/>
      <c r="H17" s="3"/>
      <c r="I17" s="3"/>
      <c r="J17" s="3"/>
      <c r="K17" s="3"/>
    </row>
    <row r="18" spans="1:11" ht="14.5" customHeight="1">
      <c r="A18" s="3"/>
      <c r="B18" s="3"/>
      <c r="C18" s="18"/>
      <c r="D18" s="18"/>
      <c r="E18" s="3"/>
      <c r="F18" s="3"/>
      <c r="G18" s="3"/>
      <c r="H18" s="3"/>
      <c r="I18" s="3"/>
      <c r="J18" s="3"/>
      <c r="K18" s="3"/>
    </row>
    <row r="19" spans="1:11" ht="1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8" customHeight="1">
      <c r="A20" s="19" t="s">
        <v>22</v>
      </c>
      <c r="B20" s="11"/>
      <c r="C20" s="19" t="s">
        <v>23</v>
      </c>
      <c r="D20" s="11"/>
      <c r="E20" s="11"/>
      <c r="F20" s="11"/>
      <c r="G20" s="20"/>
      <c r="H20" s="20"/>
      <c r="I20" s="3"/>
      <c r="J20" s="11"/>
      <c r="K20" s="3"/>
    </row>
    <row r="21" spans="1:11" ht="18" customHeight="1">
      <c r="A21" s="11"/>
      <c r="B21" s="11"/>
      <c r="C21" s="11"/>
      <c r="D21" s="10"/>
      <c r="E21" s="10"/>
      <c r="F21" s="10"/>
      <c r="G21" s="20"/>
      <c r="H21" s="20"/>
      <c r="I21" s="3"/>
      <c r="J21" s="11"/>
      <c r="K21" s="3"/>
    </row>
    <row r="22" spans="1:11" ht="18" customHeight="1">
      <c r="A22" s="3"/>
      <c r="B22" s="3"/>
      <c r="C22" s="3"/>
      <c r="D22" s="3"/>
      <c r="E22" s="3"/>
      <c r="F22" s="3"/>
      <c r="G22" s="3"/>
      <c r="H22" s="3"/>
      <c r="I22" s="3"/>
      <c r="J22" s="11"/>
      <c r="K22" s="3"/>
    </row>
    <row r="23" spans="1:11" ht="16.5" customHeight="1">
      <c r="A23" s="19" t="s">
        <v>24</v>
      </c>
      <c r="B23" s="11"/>
      <c r="C23" s="12"/>
      <c r="D23" s="19" t="s">
        <v>25</v>
      </c>
      <c r="E23" s="11"/>
      <c r="F23" s="19" t="s">
        <v>26</v>
      </c>
      <c r="G23" s="11"/>
      <c r="H23" s="11"/>
      <c r="I23" s="3"/>
      <c r="J23" s="3"/>
      <c r="K23" s="3"/>
    </row>
    <row r="24" spans="1:11" ht="15.75" customHeight="1">
      <c r="A24" s="21" t="s">
        <v>27</v>
      </c>
      <c r="B24" s="22"/>
      <c r="C24" s="22"/>
      <c r="D24" s="23" t="s">
        <v>28</v>
      </c>
      <c r="E24" s="22"/>
      <c r="F24" s="22"/>
      <c r="G24" s="22"/>
      <c r="H24" s="22"/>
      <c r="I24" s="22"/>
      <c r="J24" s="22"/>
      <c r="K24" s="24"/>
    </row>
    <row r="25" spans="1:11" ht="15.75" customHeight="1">
      <c r="A25" s="19" t="s">
        <v>29</v>
      </c>
      <c r="B25" s="11"/>
      <c r="C25" s="12"/>
      <c r="D25" s="19" t="s">
        <v>30</v>
      </c>
      <c r="E25" s="11"/>
      <c r="F25" s="19" t="s">
        <v>26</v>
      </c>
      <c r="G25" s="11"/>
      <c r="H25" s="11"/>
      <c r="I25" s="3"/>
      <c r="J25" s="3"/>
      <c r="K25" s="3"/>
    </row>
    <row r="26" spans="1:11" ht="15.75" customHeight="1">
      <c r="A26" s="25" t="s">
        <v>31</v>
      </c>
      <c r="B26" s="26"/>
      <c r="C26" s="26"/>
      <c r="D26" s="26"/>
      <c r="E26" s="26"/>
      <c r="F26" s="27"/>
      <c r="G26" s="26"/>
      <c r="H26" s="26"/>
      <c r="I26" s="26"/>
      <c r="J26" s="26"/>
      <c r="K26" s="26"/>
    </row>
    <row r="27" spans="1:11" ht="1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3"/>
    </row>
    <row r="29" spans="1:11" ht="16.5" customHeight="1">
      <c r="A29" s="29" t="s">
        <v>32</v>
      </c>
      <c r="B29" s="29" t="s">
        <v>33</v>
      </c>
      <c r="C29" s="29" t="s">
        <v>34</v>
      </c>
      <c r="D29" s="29" t="s">
        <v>35</v>
      </c>
      <c r="E29" s="121" t="s">
        <v>36</v>
      </c>
      <c r="F29" s="122"/>
      <c r="G29" s="121" t="s">
        <v>37</v>
      </c>
      <c r="H29" s="122"/>
      <c r="I29" s="121" t="s">
        <v>38</v>
      </c>
      <c r="J29" s="122"/>
      <c r="K29" s="30"/>
    </row>
    <row r="30" spans="1:11" ht="16.5" customHeight="1">
      <c r="A30" s="31">
        <v>1</v>
      </c>
      <c r="B30" s="32">
        <v>1</v>
      </c>
      <c r="C30" s="33">
        <v>2</v>
      </c>
      <c r="D30" s="34">
        <v>5</v>
      </c>
      <c r="E30" s="35"/>
      <c r="F30" s="36"/>
      <c r="G30" s="36"/>
      <c r="H30" s="37"/>
      <c r="I30" s="35"/>
      <c r="J30" s="37"/>
      <c r="K30" s="30"/>
    </row>
    <row r="31" spans="1:11" ht="16.5" customHeight="1">
      <c r="A31" s="38" t="s">
        <v>39</v>
      </c>
      <c r="B31" s="39" t="str">
        <f>D7</f>
        <v>Diepoldsau 1</v>
      </c>
      <c r="C31" s="40" t="str">
        <f>D8</f>
        <v>Diepoldsau 2</v>
      </c>
      <c r="D31" s="41" t="str">
        <f>D11</f>
        <v>TV Rebstein</v>
      </c>
      <c r="E31" s="42"/>
      <c r="F31" s="43"/>
      <c r="G31" s="44"/>
      <c r="H31" s="43"/>
      <c r="I31" s="44"/>
      <c r="J31" s="42"/>
      <c r="K31" s="30"/>
    </row>
    <row r="32" spans="1:11" ht="15.75" customHeight="1">
      <c r="A32" s="45">
        <v>2</v>
      </c>
      <c r="B32" s="46">
        <v>3</v>
      </c>
      <c r="C32" s="47">
        <v>4</v>
      </c>
      <c r="D32" s="48">
        <v>1</v>
      </c>
      <c r="E32" s="49"/>
      <c r="F32" s="50"/>
      <c r="G32" s="50"/>
      <c r="H32" s="51"/>
      <c r="I32" s="49"/>
      <c r="J32" s="51"/>
      <c r="K32" s="30"/>
    </row>
    <row r="33" spans="1:11" ht="16.5" customHeight="1">
      <c r="A33" s="52"/>
      <c r="B33" s="39" t="str">
        <f>D9</f>
        <v>JfB Widnau</v>
      </c>
      <c r="C33" s="40" t="str">
        <f>D10</f>
        <v>FBT Flums</v>
      </c>
      <c r="D33" s="41" t="str">
        <f>D7</f>
        <v>Diepoldsau 1</v>
      </c>
      <c r="E33" s="42"/>
      <c r="F33" s="43"/>
      <c r="G33" s="44"/>
      <c r="H33" s="43"/>
      <c r="I33" s="44"/>
      <c r="J33" s="42"/>
      <c r="K33" s="30"/>
    </row>
    <row r="34" spans="1:11" ht="15.75" customHeight="1">
      <c r="A34" s="45">
        <v>3</v>
      </c>
      <c r="B34" s="46">
        <v>1</v>
      </c>
      <c r="C34" s="47">
        <v>5</v>
      </c>
      <c r="D34" s="48">
        <v>3</v>
      </c>
      <c r="E34" s="49"/>
      <c r="F34" s="50"/>
      <c r="G34" s="50"/>
      <c r="H34" s="51"/>
      <c r="I34" s="49"/>
      <c r="J34" s="51"/>
      <c r="K34" s="30"/>
    </row>
    <row r="35" spans="1:11" ht="16.5" customHeight="1">
      <c r="A35" s="52"/>
      <c r="B35" s="39" t="str">
        <f>D7</f>
        <v>Diepoldsau 1</v>
      </c>
      <c r="C35" s="40" t="str">
        <f>D11</f>
        <v>TV Rebstein</v>
      </c>
      <c r="D35" s="41" t="str">
        <f>D9</f>
        <v>JfB Widnau</v>
      </c>
      <c r="E35" s="42"/>
      <c r="F35" s="43"/>
      <c r="G35" s="44"/>
      <c r="H35" s="43"/>
      <c r="I35" s="44"/>
      <c r="J35" s="42"/>
      <c r="K35" s="30"/>
    </row>
    <row r="36" spans="1:11" ht="15.75" customHeight="1">
      <c r="A36" s="45">
        <v>4</v>
      </c>
      <c r="B36" s="46">
        <v>2</v>
      </c>
      <c r="C36" s="47">
        <v>3</v>
      </c>
      <c r="D36" s="48">
        <v>1</v>
      </c>
      <c r="E36" s="49"/>
      <c r="F36" s="50"/>
      <c r="G36" s="50"/>
      <c r="H36" s="51"/>
      <c r="I36" s="49"/>
      <c r="J36" s="51"/>
      <c r="K36" s="30"/>
    </row>
    <row r="37" spans="1:11" ht="16.5" customHeight="1">
      <c r="A37" s="52"/>
      <c r="B37" s="39" t="str">
        <f>D8</f>
        <v>Diepoldsau 2</v>
      </c>
      <c r="C37" s="40" t="str">
        <f>D9</f>
        <v>JfB Widnau</v>
      </c>
      <c r="D37" s="41" t="str">
        <f>D7</f>
        <v>Diepoldsau 1</v>
      </c>
      <c r="E37" s="42"/>
      <c r="F37" s="43"/>
      <c r="G37" s="44"/>
      <c r="H37" s="43"/>
      <c r="I37" s="44"/>
      <c r="J37" s="42"/>
      <c r="K37" s="30"/>
    </row>
    <row r="38" spans="1:11" ht="15.75" customHeight="1">
      <c r="A38" s="45">
        <v>5</v>
      </c>
      <c r="B38" s="46">
        <v>4</v>
      </c>
      <c r="C38" s="47">
        <v>5</v>
      </c>
      <c r="D38" s="48">
        <v>2</v>
      </c>
      <c r="E38" s="49"/>
      <c r="F38" s="50"/>
      <c r="G38" s="50"/>
      <c r="H38" s="51"/>
      <c r="I38" s="49"/>
      <c r="J38" s="51"/>
      <c r="K38" s="30"/>
    </row>
    <row r="39" spans="1:11" ht="16.5" customHeight="1">
      <c r="A39" s="52"/>
      <c r="B39" s="39" t="str">
        <f>D10</f>
        <v>FBT Flums</v>
      </c>
      <c r="C39" s="40" t="str">
        <f>D11</f>
        <v>TV Rebstein</v>
      </c>
      <c r="D39" s="41" t="str">
        <f>D8</f>
        <v>Diepoldsau 2</v>
      </c>
      <c r="E39" s="42"/>
      <c r="F39" s="43"/>
      <c r="G39" s="44"/>
      <c r="H39" s="43"/>
      <c r="I39" s="44"/>
      <c r="J39" s="42"/>
      <c r="K39" s="30"/>
    </row>
    <row r="40" spans="1:11" ht="15.75" customHeight="1">
      <c r="A40" s="45">
        <v>6</v>
      </c>
      <c r="B40" s="46">
        <v>1</v>
      </c>
      <c r="C40" s="47">
        <v>3</v>
      </c>
      <c r="D40" s="48">
        <v>4</v>
      </c>
      <c r="E40" s="49"/>
      <c r="F40" s="50"/>
      <c r="G40" s="50"/>
      <c r="H40" s="51"/>
      <c r="I40" s="49"/>
      <c r="J40" s="51"/>
      <c r="K40" s="30"/>
    </row>
    <row r="41" spans="1:11" ht="16.5" customHeight="1">
      <c r="A41" s="52"/>
      <c r="B41" s="39" t="str">
        <f>D7</f>
        <v>Diepoldsau 1</v>
      </c>
      <c r="C41" s="40" t="str">
        <f>D9</f>
        <v>JfB Widnau</v>
      </c>
      <c r="D41" s="41" t="str">
        <f>D10</f>
        <v>FBT Flums</v>
      </c>
      <c r="E41" s="42"/>
      <c r="F41" s="43"/>
      <c r="G41" s="44"/>
      <c r="H41" s="43"/>
      <c r="I41" s="44"/>
      <c r="J41" s="42"/>
      <c r="K41" s="30"/>
    </row>
    <row r="42" spans="1:11" ht="15.75" customHeight="1">
      <c r="A42" s="45">
        <v>7</v>
      </c>
      <c r="B42" s="46">
        <v>2</v>
      </c>
      <c r="C42" s="47">
        <v>5</v>
      </c>
      <c r="D42" s="48">
        <v>3</v>
      </c>
      <c r="E42" s="49"/>
      <c r="F42" s="50"/>
      <c r="G42" s="50"/>
      <c r="H42" s="51"/>
      <c r="I42" s="49"/>
      <c r="J42" s="51"/>
      <c r="K42" s="30"/>
    </row>
    <row r="43" spans="1:11" ht="16.5" customHeight="1">
      <c r="A43" s="52"/>
      <c r="B43" s="39" t="str">
        <f>D8</f>
        <v>Diepoldsau 2</v>
      </c>
      <c r="C43" s="40" t="str">
        <f>D11</f>
        <v>TV Rebstein</v>
      </c>
      <c r="D43" s="41" t="str">
        <f>D9</f>
        <v>JfB Widnau</v>
      </c>
      <c r="E43" s="42"/>
      <c r="F43" s="43"/>
      <c r="G43" s="44"/>
      <c r="H43" s="43"/>
      <c r="I43" s="44"/>
      <c r="J43" s="42"/>
      <c r="K43" s="30"/>
    </row>
    <row r="44" spans="1:11" ht="15.75" customHeight="1">
      <c r="A44" s="45">
        <v>8</v>
      </c>
      <c r="B44" s="46">
        <v>1</v>
      </c>
      <c r="C44" s="47">
        <v>4</v>
      </c>
      <c r="D44" s="48">
        <v>2</v>
      </c>
      <c r="E44" s="49"/>
      <c r="F44" s="50"/>
      <c r="G44" s="50"/>
      <c r="H44" s="51"/>
      <c r="I44" s="49"/>
      <c r="J44" s="51"/>
      <c r="K44" s="30"/>
    </row>
    <row r="45" spans="1:11" ht="16.5" customHeight="1">
      <c r="A45" s="52"/>
      <c r="B45" s="39" t="str">
        <f>D7</f>
        <v>Diepoldsau 1</v>
      </c>
      <c r="C45" s="40" t="str">
        <f>D10</f>
        <v>FBT Flums</v>
      </c>
      <c r="D45" s="41" t="str">
        <f>D8</f>
        <v>Diepoldsau 2</v>
      </c>
      <c r="E45" s="42"/>
      <c r="F45" s="43"/>
      <c r="G45" s="44"/>
      <c r="H45" s="43"/>
      <c r="I45" s="44"/>
      <c r="J45" s="42"/>
      <c r="K45" s="30"/>
    </row>
    <row r="46" spans="1:11" ht="15.75" customHeight="1">
      <c r="A46" s="45">
        <v>9</v>
      </c>
      <c r="B46" s="46">
        <v>3</v>
      </c>
      <c r="C46" s="47">
        <v>5</v>
      </c>
      <c r="D46" s="48">
        <v>4</v>
      </c>
      <c r="E46" s="49"/>
      <c r="F46" s="50"/>
      <c r="G46" s="50"/>
      <c r="H46" s="51"/>
      <c r="I46" s="49"/>
      <c r="J46" s="51"/>
      <c r="K46" s="30"/>
    </row>
    <row r="47" spans="1:11" ht="16.5" customHeight="1">
      <c r="A47" s="52"/>
      <c r="B47" s="39" t="str">
        <f>D9</f>
        <v>JfB Widnau</v>
      </c>
      <c r="C47" s="40" t="str">
        <f>D11</f>
        <v>TV Rebstein</v>
      </c>
      <c r="D47" s="41" t="str">
        <f>D10</f>
        <v>FBT Flums</v>
      </c>
      <c r="E47" s="42"/>
      <c r="F47" s="43"/>
      <c r="G47" s="44"/>
      <c r="H47" s="43"/>
      <c r="I47" s="44"/>
      <c r="J47" s="42"/>
      <c r="K47" s="30"/>
    </row>
    <row r="48" spans="1:11" ht="15.75" customHeight="1">
      <c r="A48" s="45">
        <v>10</v>
      </c>
      <c r="B48" s="46">
        <v>2</v>
      </c>
      <c r="C48" s="47">
        <v>4</v>
      </c>
      <c r="D48" s="48">
        <v>5</v>
      </c>
      <c r="E48" s="49"/>
      <c r="F48" s="50"/>
      <c r="G48" s="50"/>
      <c r="H48" s="51"/>
      <c r="I48" s="49"/>
      <c r="J48" s="51"/>
      <c r="K48" s="30"/>
    </row>
    <row r="49" spans="1:11" ht="16.5" customHeight="1">
      <c r="A49" s="52"/>
      <c r="B49" s="53" t="str">
        <f>D8</f>
        <v>Diepoldsau 2</v>
      </c>
      <c r="C49" s="54" t="str">
        <f>D10</f>
        <v>FBT Flums</v>
      </c>
      <c r="D49" s="55" t="str">
        <f>D11</f>
        <v>TV Rebstein</v>
      </c>
      <c r="E49" s="56"/>
      <c r="F49" s="57"/>
      <c r="G49" s="58"/>
      <c r="H49" s="57"/>
      <c r="I49" s="58"/>
      <c r="J49" s="56"/>
      <c r="K49" s="30"/>
    </row>
    <row r="50" spans="1:11" ht="1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3"/>
    </row>
    <row r="51" spans="1:11" ht="14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mergeCells count="4">
    <mergeCell ref="I29:J29"/>
    <mergeCell ref="E29:F29"/>
    <mergeCell ref="G29:H29"/>
    <mergeCell ref="A3:K3"/>
  </mergeCells>
  <hyperlinks>
    <hyperlink ref="D17" r:id="rId1"/>
  </hyperlinks>
  <pageMargins left="0.75" right="0.75" top="1" bottom="1" header="0.49212600000000001" footer="0.49212600000000001"/>
  <pageSetup scale="71" orientation="portrait"/>
  <headerFooter>
    <oddHeader>&amp;L&amp;"Arial,Regular"&amp;10&amp;K000000NaWuKo  Zone A&amp;"Helvetica Neue,Regular"&amp;11
Hallenmeisterschaft</oddHeader>
    <oddFooter>&amp;L&amp;"Arial,Regular"&amp;10&amp;K000000Seite &amp;"Helvetica Neue,Regular"&amp;11&amp;P
Halle  5er Gruppe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workbookViewId="0"/>
  </sheetViews>
  <sheetFormatPr baseColWidth="10" defaultColWidth="28.83203125" defaultRowHeight="13" customHeight="1" x14ac:dyDescent="0"/>
  <cols>
    <col min="1" max="1" width="28.83203125" style="61" customWidth="1"/>
    <col min="2" max="2" width="8" style="61" customWidth="1"/>
    <col min="3" max="24" width="7" style="61" customWidth="1"/>
    <col min="25" max="25" width="4.5" style="61" customWidth="1"/>
    <col min="26" max="28" width="7" style="61" customWidth="1"/>
    <col min="29" max="29" width="4.5" style="61" customWidth="1"/>
    <col min="30" max="30" width="7" style="61" customWidth="1"/>
    <col min="31" max="256" width="28.83203125" style="61" customWidth="1"/>
  </cols>
  <sheetData>
    <row r="1" spans="1:30" ht="20" customHeight="1">
      <c r="A1" s="142" t="s">
        <v>40</v>
      </c>
      <c r="B1" s="133"/>
      <c r="C1" s="131" t="str">
        <f>A5</f>
        <v>Diepoldsau 1</v>
      </c>
      <c r="D1" s="132"/>
      <c r="E1" s="132"/>
      <c r="F1" s="133"/>
      <c r="G1" s="131" t="str">
        <f>A8</f>
        <v>Diepoldsau 2</v>
      </c>
      <c r="H1" s="132"/>
      <c r="I1" s="132"/>
      <c r="J1" s="133"/>
      <c r="K1" s="131" t="str">
        <f>A11</f>
        <v>JfB Widnau</v>
      </c>
      <c r="L1" s="132"/>
      <c r="M1" s="132"/>
      <c r="N1" s="133"/>
      <c r="O1" s="131" t="str">
        <f>A14</f>
        <v>FBT Flums</v>
      </c>
      <c r="P1" s="132"/>
      <c r="Q1" s="132"/>
      <c r="R1" s="133"/>
      <c r="S1" s="131" t="str">
        <f>A17</f>
        <v>TV Rebstein</v>
      </c>
      <c r="T1" s="132"/>
      <c r="U1" s="132"/>
      <c r="V1" s="133"/>
      <c r="W1" s="141"/>
      <c r="X1" s="132"/>
      <c r="Y1" s="132"/>
      <c r="Z1" s="133"/>
      <c r="AA1" s="141"/>
      <c r="AB1" s="132"/>
      <c r="AC1" s="132"/>
      <c r="AD1" s="133"/>
    </row>
    <row r="2" spans="1:30" ht="20" customHeight="1">
      <c r="A2" s="134"/>
      <c r="B2" s="130"/>
      <c r="C2" s="134"/>
      <c r="D2" s="129"/>
      <c r="E2" s="129"/>
      <c r="F2" s="130"/>
      <c r="G2" s="134"/>
      <c r="H2" s="129"/>
      <c r="I2" s="129"/>
      <c r="J2" s="130"/>
      <c r="K2" s="134"/>
      <c r="L2" s="129"/>
      <c r="M2" s="129"/>
      <c r="N2" s="130"/>
      <c r="O2" s="134"/>
      <c r="P2" s="129"/>
      <c r="Q2" s="129"/>
      <c r="R2" s="130"/>
      <c r="S2" s="134"/>
      <c r="T2" s="129"/>
      <c r="U2" s="129"/>
      <c r="V2" s="130"/>
      <c r="W2" s="134"/>
      <c r="X2" s="129"/>
      <c r="Y2" s="129"/>
      <c r="Z2" s="130"/>
      <c r="AA2" s="128"/>
      <c r="AB2" s="129"/>
      <c r="AC2" s="129"/>
      <c r="AD2" s="130"/>
    </row>
    <row r="3" spans="1:30" ht="19.5" customHeight="1">
      <c r="A3" s="135"/>
      <c r="B3" s="137"/>
      <c r="C3" s="135"/>
      <c r="D3" s="136"/>
      <c r="E3" s="136"/>
      <c r="F3" s="137"/>
      <c r="G3" s="135"/>
      <c r="H3" s="136"/>
      <c r="I3" s="136"/>
      <c r="J3" s="137"/>
      <c r="K3" s="135"/>
      <c r="L3" s="136"/>
      <c r="M3" s="136"/>
      <c r="N3" s="137"/>
      <c r="O3" s="135"/>
      <c r="P3" s="136"/>
      <c r="Q3" s="136"/>
      <c r="R3" s="137"/>
      <c r="S3" s="135"/>
      <c r="T3" s="136"/>
      <c r="U3" s="136"/>
      <c r="V3" s="137"/>
      <c r="W3" s="135"/>
      <c r="X3" s="136"/>
      <c r="Y3" s="136"/>
      <c r="Z3" s="137"/>
      <c r="AA3" s="138"/>
      <c r="AB3" s="139"/>
      <c r="AC3" s="139"/>
      <c r="AD3" s="140"/>
    </row>
    <row r="4" spans="1:30" ht="20" customHeight="1">
      <c r="A4" s="143"/>
      <c r="B4" s="144"/>
      <c r="C4" s="62" t="str">
        <f>A5</f>
        <v>Diepoldsau 1</v>
      </c>
      <c r="D4" s="62" t="s">
        <v>41</v>
      </c>
      <c r="E4" s="62" t="s">
        <v>42</v>
      </c>
      <c r="F4" s="62" t="s">
        <v>43</v>
      </c>
      <c r="G4" s="62" t="s">
        <v>44</v>
      </c>
      <c r="H4" s="62" t="s">
        <v>41</v>
      </c>
      <c r="I4" s="62" t="s">
        <v>42</v>
      </c>
      <c r="J4" s="62" t="s">
        <v>43</v>
      </c>
      <c r="K4" s="62" t="s">
        <v>44</v>
      </c>
      <c r="L4" s="62" t="s">
        <v>41</v>
      </c>
      <c r="M4" s="62" t="s">
        <v>42</v>
      </c>
      <c r="N4" s="62" t="s">
        <v>43</v>
      </c>
      <c r="O4" s="62" t="s">
        <v>44</v>
      </c>
      <c r="P4" s="62" t="s">
        <v>41</v>
      </c>
      <c r="Q4" s="62" t="s">
        <v>42</v>
      </c>
      <c r="R4" s="62" t="s">
        <v>43</v>
      </c>
      <c r="S4" s="62" t="s">
        <v>44</v>
      </c>
      <c r="T4" s="62" t="s">
        <v>41</v>
      </c>
      <c r="U4" s="62" t="s">
        <v>42</v>
      </c>
      <c r="V4" s="62" t="s">
        <v>43</v>
      </c>
      <c r="W4" s="62" t="s">
        <v>44</v>
      </c>
      <c r="X4" s="62" t="s">
        <v>41</v>
      </c>
      <c r="Y4" s="62" t="s">
        <v>42</v>
      </c>
      <c r="Z4" s="62" t="s">
        <v>45</v>
      </c>
      <c r="AA4" s="62" t="s">
        <v>44</v>
      </c>
      <c r="AB4" s="62" t="s">
        <v>41</v>
      </c>
      <c r="AC4" s="62" t="s">
        <v>42</v>
      </c>
      <c r="AD4" s="62" t="s">
        <v>45</v>
      </c>
    </row>
    <row r="5" spans="1:30" ht="45" customHeight="1">
      <c r="A5" s="125" t="str">
        <f>'Feld 2017'!D7</f>
        <v>Diepoldsau 1</v>
      </c>
      <c r="B5" s="63" t="s">
        <v>36</v>
      </c>
      <c r="C5" s="64"/>
      <c r="D5" s="65"/>
      <c r="E5" s="65"/>
      <c r="F5" s="66"/>
      <c r="G5" s="67">
        <f>D8</f>
        <v>0</v>
      </c>
      <c r="H5" s="68">
        <f>C8</f>
        <v>0</v>
      </c>
      <c r="I5" s="69">
        <f>SUM(G5-H5)</f>
        <v>0</v>
      </c>
      <c r="J5" s="70">
        <f>IF(I5&gt;0,2,IF(I5&lt;0,0,IF(G5+H5&gt;0,1,0)))</f>
        <v>0</v>
      </c>
      <c r="K5" s="67">
        <f>D11</f>
        <v>0</v>
      </c>
      <c r="L5" s="68">
        <f>C11</f>
        <v>0</v>
      </c>
      <c r="M5" s="69">
        <f t="shared" ref="M5:M10" si="0">SUM(K5-L5)</f>
        <v>0</v>
      </c>
      <c r="N5" s="70">
        <f t="shared" ref="N5:N10" si="1">IF(M5&gt;0,2,IF(M5&lt;0,0,IF(K5+L5&gt;0,1,0)))</f>
        <v>0</v>
      </c>
      <c r="O5" s="67">
        <f>D14</f>
        <v>0</v>
      </c>
      <c r="P5" s="68">
        <f>C14</f>
        <v>0</v>
      </c>
      <c r="Q5" s="69">
        <f t="shared" ref="Q5:Q13" si="2">SUM(O5-P5)</f>
        <v>0</v>
      </c>
      <c r="R5" s="70">
        <f t="shared" ref="R5:R13" si="3">IF(Q5&gt;0,2,IF(Q5&lt;0,0,IF(O5+P5&gt;0,1,0)))</f>
        <v>0</v>
      </c>
      <c r="S5" s="67">
        <f>D17</f>
        <v>0</v>
      </c>
      <c r="T5" s="68">
        <f>C17</f>
        <v>0</v>
      </c>
      <c r="U5" s="69">
        <f t="shared" ref="U5:U16" si="4">SUM(S5-T5)</f>
        <v>0</v>
      </c>
      <c r="V5" s="71">
        <f t="shared" ref="V5:V16" si="5">IF(U5&gt;0,2,IF(U5&lt;0,0,IF(S5+T5&gt;0,1,0)))</f>
        <v>0</v>
      </c>
      <c r="W5" s="72"/>
      <c r="X5" s="73"/>
      <c r="Y5" s="69">
        <f>SUM(W5-X5)</f>
        <v>0</v>
      </c>
      <c r="Z5" s="69">
        <f>IF(Y5&gt;0,2,IF(Y5&lt;0,0,IF(W5+X5&gt;0,1,0)))</f>
        <v>0</v>
      </c>
      <c r="AA5" s="74"/>
      <c r="AB5" s="73"/>
      <c r="AC5" s="69">
        <f>SUM(AA5-AB5)</f>
        <v>0</v>
      </c>
      <c r="AD5" s="75">
        <f>IF(AC5&gt;0,2,IF(AC5&lt;0,0,IF(AA5+AB5&gt;0,1,0)))</f>
        <v>0</v>
      </c>
    </row>
    <row r="6" spans="1:30" ht="45" customHeight="1">
      <c r="A6" s="126"/>
      <c r="B6" s="63" t="s">
        <v>37</v>
      </c>
      <c r="C6" s="76"/>
      <c r="D6" s="77"/>
      <c r="E6" s="77"/>
      <c r="F6" s="78"/>
      <c r="G6" s="79">
        <f>D9</f>
        <v>0</v>
      </c>
      <c r="H6" s="80">
        <f>C9</f>
        <v>0</v>
      </c>
      <c r="I6" s="81">
        <f>SUM(G6-H6)</f>
        <v>0</v>
      </c>
      <c r="J6" s="82">
        <f>IF(I6&gt;0,2,IF(I6&lt;0,0,IF(G6+H6&gt;0,1,0)))</f>
        <v>0</v>
      </c>
      <c r="K6" s="79">
        <f>D12</f>
        <v>0</v>
      </c>
      <c r="L6" s="80">
        <f>C12</f>
        <v>0</v>
      </c>
      <c r="M6" s="81">
        <f t="shared" si="0"/>
        <v>0</v>
      </c>
      <c r="N6" s="82">
        <f t="shared" si="1"/>
        <v>0</v>
      </c>
      <c r="O6" s="79">
        <f>D15</f>
        <v>0</v>
      </c>
      <c r="P6" s="80">
        <f>C15</f>
        <v>0</v>
      </c>
      <c r="Q6" s="81">
        <f t="shared" si="2"/>
        <v>0</v>
      </c>
      <c r="R6" s="82">
        <f t="shared" si="3"/>
        <v>0</v>
      </c>
      <c r="S6" s="79">
        <f>D18</f>
        <v>0</v>
      </c>
      <c r="T6" s="80">
        <f>C18</f>
        <v>0</v>
      </c>
      <c r="U6" s="81">
        <f t="shared" si="4"/>
        <v>0</v>
      </c>
      <c r="V6" s="83">
        <f t="shared" si="5"/>
        <v>0</v>
      </c>
      <c r="W6" s="84"/>
      <c r="X6" s="85"/>
      <c r="Y6" s="81">
        <f>SUM(W6-X6)</f>
        <v>0</v>
      </c>
      <c r="Z6" s="81">
        <f>IF(Y6&gt;0,2,IF(Y6&lt;0,0,IF(W6+X6&gt;0,1,0)))</f>
        <v>0</v>
      </c>
      <c r="AA6" s="86"/>
      <c r="AB6" s="85"/>
      <c r="AC6" s="81">
        <f>SUM(AA6-AB6)</f>
        <v>0</v>
      </c>
      <c r="AD6" s="87">
        <f>IF(AC6&gt;0,2,IF(AC6&lt;0,0,IF(AA6+AB6&gt;0,1,0)))</f>
        <v>0</v>
      </c>
    </row>
    <row r="7" spans="1:30" ht="45" customHeight="1">
      <c r="A7" s="127"/>
      <c r="B7" s="63" t="s">
        <v>38</v>
      </c>
      <c r="C7" s="88"/>
      <c r="D7" s="89"/>
      <c r="E7" s="89"/>
      <c r="F7" s="90"/>
      <c r="G7" s="91">
        <f>D10</f>
        <v>0</v>
      </c>
      <c r="H7" s="92">
        <f>C10</f>
        <v>0</v>
      </c>
      <c r="I7" s="93">
        <f>SUM(G7-H7)</f>
        <v>0</v>
      </c>
      <c r="J7" s="94">
        <f>IF(I7&gt;0,2,IF(I7&lt;0,0,IF(G7+H7&gt;0,1,0)))</f>
        <v>0</v>
      </c>
      <c r="K7" s="91">
        <f>D13</f>
        <v>0</v>
      </c>
      <c r="L7" s="92">
        <f>C13</f>
        <v>0</v>
      </c>
      <c r="M7" s="93">
        <f t="shared" si="0"/>
        <v>0</v>
      </c>
      <c r="N7" s="94">
        <f t="shared" si="1"/>
        <v>0</v>
      </c>
      <c r="O7" s="91">
        <f>D16</f>
        <v>0</v>
      </c>
      <c r="P7" s="92">
        <f>C16</f>
        <v>0</v>
      </c>
      <c r="Q7" s="93">
        <f t="shared" si="2"/>
        <v>0</v>
      </c>
      <c r="R7" s="94">
        <f t="shared" si="3"/>
        <v>0</v>
      </c>
      <c r="S7" s="91">
        <f>D19</f>
        <v>0</v>
      </c>
      <c r="T7" s="92">
        <f>C19</f>
        <v>0</v>
      </c>
      <c r="U7" s="93">
        <f t="shared" si="4"/>
        <v>0</v>
      </c>
      <c r="V7" s="95">
        <f t="shared" si="5"/>
        <v>0</v>
      </c>
      <c r="W7" s="96"/>
      <c r="X7" s="97"/>
      <c r="Y7" s="93">
        <f>SUM(W7-X7)</f>
        <v>0</v>
      </c>
      <c r="Z7" s="93">
        <f>IF(Y7&gt;0,2,IF(Y7&lt;0,0,IF(W7+X7&gt;0,1,0)))</f>
        <v>0</v>
      </c>
      <c r="AA7" s="98"/>
      <c r="AB7" s="97"/>
      <c r="AC7" s="93">
        <f>SUM(AA7-AB7)</f>
        <v>0</v>
      </c>
      <c r="AD7" s="99">
        <f>IF(AC7&gt;0,2,IF(AC7&lt;0,0,IF(AA7+AB7&gt;0,1,0)))</f>
        <v>0</v>
      </c>
    </row>
    <row r="8" spans="1:30" ht="45" customHeight="1">
      <c r="A8" s="125" t="str">
        <f>'Feld 2017'!D8</f>
        <v>Diepoldsau 2</v>
      </c>
      <c r="B8" s="63" t="s">
        <v>36</v>
      </c>
      <c r="C8" s="67">
        <f>'Feld 2017'!E31</f>
        <v>0</v>
      </c>
      <c r="D8" s="68">
        <f>'Feld 2017'!F31</f>
        <v>0</v>
      </c>
      <c r="E8" s="69">
        <f t="shared" ref="E8:E19" si="6">SUM(C8-D8)</f>
        <v>0</v>
      </c>
      <c r="F8" s="70">
        <f t="shared" ref="F8:F19" si="7">IF(E8&gt;0,2,IF(E8&lt;0,0,IF(C8+D8&gt;0,1,0)))</f>
        <v>0</v>
      </c>
      <c r="G8" s="64"/>
      <c r="H8" s="65"/>
      <c r="I8" s="65"/>
      <c r="J8" s="66"/>
      <c r="K8" s="67">
        <f>H11</f>
        <v>0</v>
      </c>
      <c r="L8" s="68">
        <f>G11</f>
        <v>0</v>
      </c>
      <c r="M8" s="69">
        <f t="shared" si="0"/>
        <v>0</v>
      </c>
      <c r="N8" s="70">
        <f t="shared" si="1"/>
        <v>0</v>
      </c>
      <c r="O8" s="67">
        <f>H14</f>
        <v>0</v>
      </c>
      <c r="P8" s="68">
        <f>G14</f>
        <v>0</v>
      </c>
      <c r="Q8" s="69">
        <f t="shared" si="2"/>
        <v>0</v>
      </c>
      <c r="R8" s="70">
        <f t="shared" si="3"/>
        <v>0</v>
      </c>
      <c r="S8" s="67">
        <f>H17</f>
        <v>0</v>
      </c>
      <c r="T8" s="68">
        <f>G17</f>
        <v>0</v>
      </c>
      <c r="U8" s="69">
        <f t="shared" si="4"/>
        <v>0</v>
      </c>
      <c r="V8" s="71">
        <f t="shared" si="5"/>
        <v>0</v>
      </c>
      <c r="W8" s="72"/>
      <c r="X8" s="73"/>
      <c r="Y8" s="69">
        <f>SUM(W8-X8)</f>
        <v>0</v>
      </c>
      <c r="Z8" s="69">
        <f>IF(Y8&gt;0,2,IF(Y8&lt;0,0,IF(W8+X8&gt;0,1,0)))</f>
        <v>0</v>
      </c>
      <c r="AA8" s="74"/>
      <c r="AB8" s="73"/>
      <c r="AC8" s="69">
        <f>SUM(AA8-AB8)</f>
        <v>0</v>
      </c>
      <c r="AD8" s="75">
        <f>IF(AC8&gt;0,2,IF(AC8&lt;0,0,IF(AA8+AB8&gt;0,1,0)))</f>
        <v>0</v>
      </c>
    </row>
    <row r="9" spans="1:30" ht="45" customHeight="1">
      <c r="A9" s="126"/>
      <c r="B9" s="63" t="s">
        <v>37</v>
      </c>
      <c r="C9" s="79">
        <f>'Feld 2017'!G31</f>
        <v>0</v>
      </c>
      <c r="D9" s="80">
        <f>'Feld 2017'!H31</f>
        <v>0</v>
      </c>
      <c r="E9" s="81">
        <f t="shared" si="6"/>
        <v>0</v>
      </c>
      <c r="F9" s="82">
        <f t="shared" si="7"/>
        <v>0</v>
      </c>
      <c r="G9" s="76"/>
      <c r="H9" s="77"/>
      <c r="I9" s="77"/>
      <c r="J9" s="78"/>
      <c r="K9" s="79">
        <f>H12</f>
        <v>0</v>
      </c>
      <c r="L9" s="80">
        <f>G12</f>
        <v>0</v>
      </c>
      <c r="M9" s="81">
        <f t="shared" si="0"/>
        <v>0</v>
      </c>
      <c r="N9" s="82">
        <f t="shared" si="1"/>
        <v>0</v>
      </c>
      <c r="O9" s="79">
        <f>H15</f>
        <v>0</v>
      </c>
      <c r="P9" s="80">
        <f>G15</f>
        <v>0</v>
      </c>
      <c r="Q9" s="81">
        <f t="shared" si="2"/>
        <v>0</v>
      </c>
      <c r="R9" s="82">
        <f t="shared" si="3"/>
        <v>0</v>
      </c>
      <c r="S9" s="79">
        <f>H18</f>
        <v>0</v>
      </c>
      <c r="T9" s="80">
        <f>G18</f>
        <v>0</v>
      </c>
      <c r="U9" s="81">
        <f t="shared" si="4"/>
        <v>0</v>
      </c>
      <c r="V9" s="83">
        <f t="shared" si="5"/>
        <v>0</v>
      </c>
      <c r="W9" s="84"/>
      <c r="X9" s="85"/>
      <c r="Y9" s="81">
        <f>SUM(W9-X9)</f>
        <v>0</v>
      </c>
      <c r="Z9" s="81">
        <f>IF(Y9&gt;0,2,IF(Y9&lt;0,0,IF(W9+X9&gt;0,1,0)))</f>
        <v>0</v>
      </c>
      <c r="AA9" s="86"/>
      <c r="AB9" s="85"/>
      <c r="AC9" s="81">
        <f>SUM(AA9-AB9)</f>
        <v>0</v>
      </c>
      <c r="AD9" s="87">
        <f>IF(AC9&gt;0,2,IF(AC9&lt;0,0,IF(AA9+AB9&gt;0,1,0)))</f>
        <v>0</v>
      </c>
    </row>
    <row r="10" spans="1:30" ht="45" customHeight="1">
      <c r="A10" s="127"/>
      <c r="B10" s="63" t="s">
        <v>38</v>
      </c>
      <c r="C10" s="91">
        <f>'Feld 2017'!I31</f>
        <v>0</v>
      </c>
      <c r="D10" s="92">
        <f>'Feld 2017'!J31</f>
        <v>0</v>
      </c>
      <c r="E10" s="93">
        <f t="shared" si="6"/>
        <v>0</v>
      </c>
      <c r="F10" s="94">
        <f t="shared" si="7"/>
        <v>0</v>
      </c>
      <c r="G10" s="88"/>
      <c r="H10" s="89"/>
      <c r="I10" s="89"/>
      <c r="J10" s="90"/>
      <c r="K10" s="91">
        <f>H13</f>
        <v>0</v>
      </c>
      <c r="L10" s="92">
        <f>G13</f>
        <v>0</v>
      </c>
      <c r="M10" s="93">
        <f t="shared" si="0"/>
        <v>0</v>
      </c>
      <c r="N10" s="94">
        <f t="shared" si="1"/>
        <v>0</v>
      </c>
      <c r="O10" s="91">
        <f>H16</f>
        <v>0</v>
      </c>
      <c r="P10" s="92">
        <f>G16</f>
        <v>0</v>
      </c>
      <c r="Q10" s="93">
        <f t="shared" si="2"/>
        <v>0</v>
      </c>
      <c r="R10" s="94">
        <f t="shared" si="3"/>
        <v>0</v>
      </c>
      <c r="S10" s="91">
        <f>H19</f>
        <v>0</v>
      </c>
      <c r="T10" s="92">
        <f>G19</f>
        <v>0</v>
      </c>
      <c r="U10" s="93">
        <f t="shared" si="4"/>
        <v>0</v>
      </c>
      <c r="V10" s="95">
        <f t="shared" si="5"/>
        <v>0</v>
      </c>
      <c r="W10" s="96"/>
      <c r="X10" s="97"/>
      <c r="Y10" s="93"/>
      <c r="Z10" s="93"/>
      <c r="AA10" s="98"/>
      <c r="AB10" s="97"/>
      <c r="AC10" s="93"/>
      <c r="AD10" s="99"/>
    </row>
    <row r="11" spans="1:30" ht="45" customHeight="1">
      <c r="A11" s="125" t="str">
        <f>'Feld 2017'!D9</f>
        <v>JfB Widnau</v>
      </c>
      <c r="B11" s="63" t="s">
        <v>36</v>
      </c>
      <c r="C11" s="67">
        <f>'Feld 2017'!E41</f>
        <v>0</v>
      </c>
      <c r="D11" s="68">
        <f>'Feld 2017'!F41</f>
        <v>0</v>
      </c>
      <c r="E11" s="69">
        <f t="shared" si="6"/>
        <v>0</v>
      </c>
      <c r="F11" s="70">
        <f t="shared" si="7"/>
        <v>0</v>
      </c>
      <c r="G11" s="67">
        <f>'Feld 2017'!E37</f>
        <v>0</v>
      </c>
      <c r="H11" s="68">
        <f>'Feld 2017'!F37</f>
        <v>0</v>
      </c>
      <c r="I11" s="69">
        <f t="shared" ref="I11:I19" si="8">SUM(G11-H11)</f>
        <v>0</v>
      </c>
      <c r="J11" s="70">
        <f t="shared" ref="J11:J19" si="9">IF(I11&gt;0,2,IF(I11&lt;0,0,IF(G11+H11&gt;0,1,0)))</f>
        <v>0</v>
      </c>
      <c r="K11" s="64"/>
      <c r="L11" s="65"/>
      <c r="M11" s="65"/>
      <c r="N11" s="66"/>
      <c r="O11" s="67">
        <f>L14</f>
        <v>0</v>
      </c>
      <c r="P11" s="68">
        <f>K14</f>
        <v>0</v>
      </c>
      <c r="Q11" s="69">
        <f t="shared" si="2"/>
        <v>0</v>
      </c>
      <c r="R11" s="70">
        <f t="shared" si="3"/>
        <v>0</v>
      </c>
      <c r="S11" s="67">
        <f>L17</f>
        <v>0</v>
      </c>
      <c r="T11" s="68">
        <f>K17</f>
        <v>0</v>
      </c>
      <c r="U11" s="69">
        <f t="shared" si="4"/>
        <v>0</v>
      </c>
      <c r="V11" s="71">
        <f t="shared" si="5"/>
        <v>0</v>
      </c>
      <c r="W11" s="72"/>
      <c r="X11" s="73"/>
      <c r="Y11" s="69">
        <f>SUM(W11-X11)</f>
        <v>0</v>
      </c>
      <c r="Z11" s="69">
        <f>IF(Y11&gt;0,2,IF(Y11&lt;0,0,IF(W11+X11&gt;0,1,0)))</f>
        <v>0</v>
      </c>
      <c r="AA11" s="74"/>
      <c r="AB11" s="73"/>
      <c r="AC11" s="69">
        <f>SUM(AA11-AB11)</f>
        <v>0</v>
      </c>
      <c r="AD11" s="75">
        <f>IF(AC11&gt;0,2,IF(AC11&lt;0,0,IF(AA11+AB11&gt;0,1,0)))</f>
        <v>0</v>
      </c>
    </row>
    <row r="12" spans="1:30" ht="45" customHeight="1">
      <c r="A12" s="126"/>
      <c r="B12" s="63" t="s">
        <v>37</v>
      </c>
      <c r="C12" s="79">
        <f>'Feld 2017'!G41</f>
        <v>0</v>
      </c>
      <c r="D12" s="80">
        <f>'Feld 2017'!H41</f>
        <v>0</v>
      </c>
      <c r="E12" s="81">
        <f t="shared" si="6"/>
        <v>0</v>
      </c>
      <c r="F12" s="82">
        <f t="shared" si="7"/>
        <v>0</v>
      </c>
      <c r="G12" s="79">
        <f>'Feld 2017'!G37</f>
        <v>0</v>
      </c>
      <c r="H12" s="80">
        <f>'Feld 2017'!H37</f>
        <v>0</v>
      </c>
      <c r="I12" s="81">
        <f t="shared" si="8"/>
        <v>0</v>
      </c>
      <c r="J12" s="82">
        <f t="shared" si="9"/>
        <v>0</v>
      </c>
      <c r="K12" s="76"/>
      <c r="L12" s="77"/>
      <c r="M12" s="77"/>
      <c r="N12" s="78"/>
      <c r="O12" s="79">
        <f>L15</f>
        <v>0</v>
      </c>
      <c r="P12" s="80">
        <f>K15</f>
        <v>0</v>
      </c>
      <c r="Q12" s="81">
        <f t="shared" si="2"/>
        <v>0</v>
      </c>
      <c r="R12" s="82">
        <f t="shared" si="3"/>
        <v>0</v>
      </c>
      <c r="S12" s="79">
        <f>L18</f>
        <v>0</v>
      </c>
      <c r="T12" s="80">
        <f>K18</f>
        <v>0</v>
      </c>
      <c r="U12" s="81">
        <f t="shared" si="4"/>
        <v>0</v>
      </c>
      <c r="V12" s="83">
        <f t="shared" si="5"/>
        <v>0</v>
      </c>
      <c r="W12" s="84"/>
      <c r="X12" s="85"/>
      <c r="Y12" s="81">
        <f>SUM(W12-X12)</f>
        <v>0</v>
      </c>
      <c r="Z12" s="81">
        <f>IF(Y12&gt;0,2,IF(Y12&lt;0,0,IF(W12+X12&gt;0,1,0)))</f>
        <v>0</v>
      </c>
      <c r="AA12" s="86"/>
      <c r="AB12" s="85"/>
      <c r="AC12" s="81">
        <f>SUM(AA12-AB12)</f>
        <v>0</v>
      </c>
      <c r="AD12" s="87">
        <f>IF(AC12&gt;0,2,IF(AC12&lt;0,0,IF(AA12+AB12&gt;0,1,0)))</f>
        <v>0</v>
      </c>
    </row>
    <row r="13" spans="1:30" ht="45" customHeight="1">
      <c r="A13" s="127"/>
      <c r="B13" s="63" t="s">
        <v>38</v>
      </c>
      <c r="C13" s="91">
        <f>'Feld 2017'!I41</f>
        <v>0</v>
      </c>
      <c r="D13" s="92">
        <f>'Feld 2017'!J41</f>
        <v>0</v>
      </c>
      <c r="E13" s="93">
        <f t="shared" si="6"/>
        <v>0</v>
      </c>
      <c r="F13" s="94">
        <f t="shared" si="7"/>
        <v>0</v>
      </c>
      <c r="G13" s="91">
        <f>'Feld 2017'!I37</f>
        <v>0</v>
      </c>
      <c r="H13" s="92">
        <f>'Feld 2017'!J37</f>
        <v>0</v>
      </c>
      <c r="I13" s="93">
        <f t="shared" si="8"/>
        <v>0</v>
      </c>
      <c r="J13" s="94">
        <f t="shared" si="9"/>
        <v>0</v>
      </c>
      <c r="K13" s="88"/>
      <c r="L13" s="89"/>
      <c r="M13" s="89"/>
      <c r="N13" s="90"/>
      <c r="O13" s="91">
        <f>L16</f>
        <v>0</v>
      </c>
      <c r="P13" s="92">
        <f>K16</f>
        <v>0</v>
      </c>
      <c r="Q13" s="93">
        <f t="shared" si="2"/>
        <v>0</v>
      </c>
      <c r="R13" s="94">
        <f t="shared" si="3"/>
        <v>0</v>
      </c>
      <c r="S13" s="91">
        <f>L19</f>
        <v>0</v>
      </c>
      <c r="T13" s="92">
        <f>K19</f>
        <v>0</v>
      </c>
      <c r="U13" s="93">
        <f t="shared" si="4"/>
        <v>0</v>
      </c>
      <c r="V13" s="95">
        <f t="shared" si="5"/>
        <v>0</v>
      </c>
      <c r="W13" s="96"/>
      <c r="X13" s="97"/>
      <c r="Y13" s="93"/>
      <c r="Z13" s="93"/>
      <c r="AA13" s="98"/>
      <c r="AB13" s="97"/>
      <c r="AC13" s="93"/>
      <c r="AD13" s="99"/>
    </row>
    <row r="14" spans="1:30" ht="45" customHeight="1">
      <c r="A14" s="125" t="str">
        <f>'Feld 2017'!D10</f>
        <v>FBT Flums</v>
      </c>
      <c r="B14" s="63" t="s">
        <v>36</v>
      </c>
      <c r="C14" s="67">
        <f>'Feld 2017'!E45</f>
        <v>0</v>
      </c>
      <c r="D14" s="68">
        <f>'Feld 2017'!F45</f>
        <v>0</v>
      </c>
      <c r="E14" s="69">
        <f t="shared" si="6"/>
        <v>0</v>
      </c>
      <c r="F14" s="70">
        <f t="shared" si="7"/>
        <v>0</v>
      </c>
      <c r="G14" s="67">
        <f>'Feld 2017'!E49</f>
        <v>0</v>
      </c>
      <c r="H14" s="68">
        <f>'Feld 2017'!F49</f>
        <v>0</v>
      </c>
      <c r="I14" s="69">
        <f t="shared" si="8"/>
        <v>0</v>
      </c>
      <c r="J14" s="70">
        <f t="shared" si="9"/>
        <v>0</v>
      </c>
      <c r="K14" s="67">
        <f>'Feld 2017'!E33</f>
        <v>0</v>
      </c>
      <c r="L14" s="68">
        <f>'Feld 2017'!F33</f>
        <v>0</v>
      </c>
      <c r="M14" s="69">
        <f t="shared" ref="M14:M19" si="10">SUM(K14-L14)</f>
        <v>0</v>
      </c>
      <c r="N14" s="70">
        <f t="shared" ref="N14:N19" si="11">IF(M14&gt;0,2,IF(M14&lt;0,0,IF(K14+L14&gt;0,1,0)))</f>
        <v>0</v>
      </c>
      <c r="O14" s="64"/>
      <c r="P14" s="65"/>
      <c r="Q14" s="65"/>
      <c r="R14" s="66"/>
      <c r="S14" s="67">
        <f>P17</f>
        <v>0</v>
      </c>
      <c r="T14" s="68">
        <f>O17</f>
        <v>0</v>
      </c>
      <c r="U14" s="69">
        <f t="shared" si="4"/>
        <v>0</v>
      </c>
      <c r="V14" s="71">
        <f t="shared" si="5"/>
        <v>0</v>
      </c>
      <c r="W14" s="72"/>
      <c r="X14" s="73"/>
      <c r="Y14" s="69">
        <f>SUM(W14-X14)</f>
        <v>0</v>
      </c>
      <c r="Z14" s="69">
        <f>IF(Y14&gt;0,2,IF(Y14&lt;0,0,IF(W14+X14&gt;0,1,0)))</f>
        <v>0</v>
      </c>
      <c r="AA14" s="74"/>
      <c r="AB14" s="73"/>
      <c r="AC14" s="69">
        <f>SUM(AA14-AB14)</f>
        <v>0</v>
      </c>
      <c r="AD14" s="75">
        <f>IF(AC14&gt;0,2,IF(AC14&lt;0,0,IF(AA14+AB14&gt;0,1,0)))</f>
        <v>0</v>
      </c>
    </row>
    <row r="15" spans="1:30" ht="45" customHeight="1">
      <c r="A15" s="126"/>
      <c r="B15" s="63" t="s">
        <v>37</v>
      </c>
      <c r="C15" s="79">
        <f>'Feld 2017'!G45</f>
        <v>0</v>
      </c>
      <c r="D15" s="80">
        <f>'Feld 2017'!H45</f>
        <v>0</v>
      </c>
      <c r="E15" s="81">
        <f t="shared" si="6"/>
        <v>0</v>
      </c>
      <c r="F15" s="82">
        <f t="shared" si="7"/>
        <v>0</v>
      </c>
      <c r="G15" s="79">
        <f>'Feld 2017'!G49</f>
        <v>0</v>
      </c>
      <c r="H15" s="80">
        <f>'Feld 2017'!H49</f>
        <v>0</v>
      </c>
      <c r="I15" s="81">
        <f t="shared" si="8"/>
        <v>0</v>
      </c>
      <c r="J15" s="82">
        <f t="shared" si="9"/>
        <v>0</v>
      </c>
      <c r="K15" s="79">
        <f>'Feld 2017'!G33</f>
        <v>0</v>
      </c>
      <c r="L15" s="80">
        <f>'Feld 2017'!H33</f>
        <v>0</v>
      </c>
      <c r="M15" s="81">
        <f t="shared" si="10"/>
        <v>0</v>
      </c>
      <c r="N15" s="82">
        <f t="shared" si="11"/>
        <v>0</v>
      </c>
      <c r="O15" s="100"/>
      <c r="P15" s="101"/>
      <c r="Q15" s="101"/>
      <c r="R15" s="102"/>
      <c r="S15" s="79">
        <f>P18</f>
        <v>0</v>
      </c>
      <c r="T15" s="80">
        <f>O18</f>
        <v>0</v>
      </c>
      <c r="U15" s="81">
        <f t="shared" si="4"/>
        <v>0</v>
      </c>
      <c r="V15" s="83">
        <f t="shared" si="5"/>
        <v>0</v>
      </c>
      <c r="W15" s="84"/>
      <c r="X15" s="85"/>
      <c r="Y15" s="81">
        <f>SUM(W15-X15)</f>
        <v>0</v>
      </c>
      <c r="Z15" s="81">
        <f>IF(Y15&gt;0,2,IF(Y15&lt;0,0,IF(W15+X15&gt;0,1,0)))</f>
        <v>0</v>
      </c>
      <c r="AA15" s="86"/>
      <c r="AB15" s="85"/>
      <c r="AC15" s="81">
        <f>SUM(AA15-AB15)</f>
        <v>0</v>
      </c>
      <c r="AD15" s="87">
        <f>IF(AC15&gt;0,2,IF(AC15&lt;0,0,IF(AA15+AB15&gt;0,1,0)))</f>
        <v>0</v>
      </c>
    </row>
    <row r="16" spans="1:30" ht="45" customHeight="1">
      <c r="A16" s="127"/>
      <c r="B16" s="63" t="s">
        <v>38</v>
      </c>
      <c r="C16" s="91">
        <f>'Feld 2017'!I45</f>
        <v>0</v>
      </c>
      <c r="D16" s="92">
        <f>'Feld 2017'!J45</f>
        <v>0</v>
      </c>
      <c r="E16" s="93">
        <f t="shared" si="6"/>
        <v>0</v>
      </c>
      <c r="F16" s="94">
        <f t="shared" si="7"/>
        <v>0</v>
      </c>
      <c r="G16" s="91">
        <f>'Feld 2017'!I49</f>
        <v>0</v>
      </c>
      <c r="H16" s="92">
        <f>'Feld 2017'!J49</f>
        <v>0</v>
      </c>
      <c r="I16" s="93">
        <f t="shared" si="8"/>
        <v>0</v>
      </c>
      <c r="J16" s="94">
        <f t="shared" si="9"/>
        <v>0</v>
      </c>
      <c r="K16" s="91">
        <f>'Feld 2017'!I33</f>
        <v>0</v>
      </c>
      <c r="L16" s="92">
        <f>'Feld 2017'!J33</f>
        <v>0</v>
      </c>
      <c r="M16" s="93">
        <f t="shared" si="10"/>
        <v>0</v>
      </c>
      <c r="N16" s="94">
        <f t="shared" si="11"/>
        <v>0</v>
      </c>
      <c r="O16" s="103"/>
      <c r="P16" s="104"/>
      <c r="Q16" s="104"/>
      <c r="R16" s="105"/>
      <c r="S16" s="91">
        <f>P19</f>
        <v>0</v>
      </c>
      <c r="T16" s="92">
        <f>O19</f>
        <v>0</v>
      </c>
      <c r="U16" s="93">
        <f t="shared" si="4"/>
        <v>0</v>
      </c>
      <c r="V16" s="95">
        <f t="shared" si="5"/>
        <v>0</v>
      </c>
      <c r="W16" s="96"/>
      <c r="X16" s="97"/>
      <c r="Y16" s="93"/>
      <c r="Z16" s="93"/>
      <c r="AA16" s="98"/>
      <c r="AB16" s="97"/>
      <c r="AC16" s="93"/>
      <c r="AD16" s="99"/>
    </row>
    <row r="17" spans="1:30" ht="45" customHeight="1">
      <c r="A17" s="125" t="str">
        <f>'Feld 2017'!D11</f>
        <v>TV Rebstein</v>
      </c>
      <c r="B17" s="63" t="s">
        <v>36</v>
      </c>
      <c r="C17" s="67">
        <f>'Feld 2017'!E35</f>
        <v>0</v>
      </c>
      <c r="D17" s="68">
        <f>'Feld 2017'!F35</f>
        <v>0</v>
      </c>
      <c r="E17" s="69">
        <f t="shared" si="6"/>
        <v>0</v>
      </c>
      <c r="F17" s="70">
        <f t="shared" si="7"/>
        <v>0</v>
      </c>
      <c r="G17" s="67">
        <f>'Feld 2017'!E43</f>
        <v>0</v>
      </c>
      <c r="H17" s="68">
        <f>'Feld 2017'!F43</f>
        <v>0</v>
      </c>
      <c r="I17" s="69">
        <f t="shared" si="8"/>
        <v>0</v>
      </c>
      <c r="J17" s="70">
        <f t="shared" si="9"/>
        <v>0</v>
      </c>
      <c r="K17" s="67">
        <f>'Feld 2017'!E47</f>
        <v>0</v>
      </c>
      <c r="L17" s="68">
        <f>'Feld 2017'!F47</f>
        <v>0</v>
      </c>
      <c r="M17" s="69">
        <f t="shared" si="10"/>
        <v>0</v>
      </c>
      <c r="N17" s="70">
        <f t="shared" si="11"/>
        <v>0</v>
      </c>
      <c r="O17" s="67">
        <f>'Feld 2017'!E39</f>
        <v>0</v>
      </c>
      <c r="P17" s="68">
        <f>'Feld 2017'!F39</f>
        <v>0</v>
      </c>
      <c r="Q17" s="69">
        <f>SUM(O17-P17)</f>
        <v>0</v>
      </c>
      <c r="R17" s="70">
        <f>IF(Q17&gt;0,2,IF(Q17&lt;0,0,IF(O17+P17&gt;0,1,0)))</f>
        <v>0</v>
      </c>
      <c r="S17" s="64"/>
      <c r="T17" s="65"/>
      <c r="U17" s="65"/>
      <c r="V17" s="106"/>
      <c r="W17" s="72"/>
      <c r="X17" s="73"/>
      <c r="Y17" s="69">
        <f>SUM(W17-X17)</f>
        <v>0</v>
      </c>
      <c r="Z17" s="69">
        <f>IF(Y17&gt;0,2,IF(Y17&lt;0,0,IF(W17+X17&gt;0,1,0)))</f>
        <v>0</v>
      </c>
      <c r="AA17" s="74"/>
      <c r="AB17" s="73"/>
      <c r="AC17" s="69">
        <f>SUM(AA17-AB17)</f>
        <v>0</v>
      </c>
      <c r="AD17" s="75">
        <f>IF(AC17&gt;0,2,IF(AC17&lt;0,0,IF(AA17+AB17&gt;0,1,0)))</f>
        <v>0</v>
      </c>
    </row>
    <row r="18" spans="1:30" ht="45" customHeight="1">
      <c r="A18" s="126"/>
      <c r="B18" s="63" t="s">
        <v>37</v>
      </c>
      <c r="C18" s="79">
        <f>'Feld 2017'!G35</f>
        <v>0</v>
      </c>
      <c r="D18" s="80">
        <f>'Feld 2017'!H35</f>
        <v>0</v>
      </c>
      <c r="E18" s="81">
        <f t="shared" si="6"/>
        <v>0</v>
      </c>
      <c r="F18" s="82">
        <f t="shared" si="7"/>
        <v>0</v>
      </c>
      <c r="G18" s="79">
        <f>'Feld 2017'!G43</f>
        <v>0</v>
      </c>
      <c r="H18" s="80">
        <f>'Feld 2017'!H43</f>
        <v>0</v>
      </c>
      <c r="I18" s="81">
        <f t="shared" si="8"/>
        <v>0</v>
      </c>
      <c r="J18" s="82">
        <f t="shared" si="9"/>
        <v>0</v>
      </c>
      <c r="K18" s="79">
        <f>'Feld 2017'!G47</f>
        <v>0</v>
      </c>
      <c r="L18" s="80">
        <f>'Feld 2017'!H47</f>
        <v>0</v>
      </c>
      <c r="M18" s="81">
        <f t="shared" si="10"/>
        <v>0</v>
      </c>
      <c r="N18" s="82">
        <f t="shared" si="11"/>
        <v>0</v>
      </c>
      <c r="O18" s="79">
        <f>'Feld 2017'!G39</f>
        <v>0</v>
      </c>
      <c r="P18" s="80">
        <f>'Feld 2017'!H39</f>
        <v>0</v>
      </c>
      <c r="Q18" s="81">
        <f>SUM(O18-P18)</f>
        <v>0</v>
      </c>
      <c r="R18" s="82">
        <f>IF(Q18&gt;0,2,IF(Q18&lt;0,0,IF(O18+P18&gt;0,1,0)))</f>
        <v>0</v>
      </c>
      <c r="S18" s="76"/>
      <c r="T18" s="77"/>
      <c r="U18" s="77"/>
      <c r="V18" s="107"/>
      <c r="W18" s="84"/>
      <c r="X18" s="85"/>
      <c r="Y18" s="81">
        <f>SUM(W18-X18)</f>
        <v>0</v>
      </c>
      <c r="Z18" s="81">
        <f>IF(Y18&gt;0,2,IF(Y18&lt;0,0,IF(W18+X18&gt;0,1,0)))</f>
        <v>0</v>
      </c>
      <c r="AA18" s="86"/>
      <c r="AB18" s="85"/>
      <c r="AC18" s="81">
        <f>SUM(AA18-AB18)</f>
        <v>0</v>
      </c>
      <c r="AD18" s="87">
        <f>IF(AC18&gt;0,2,IF(AC18&lt;0,0,IF(AA18+AB18&gt;0,1,0)))</f>
        <v>0</v>
      </c>
    </row>
    <row r="19" spans="1:30" ht="45" customHeight="1">
      <c r="A19" s="127"/>
      <c r="B19" s="63" t="s">
        <v>38</v>
      </c>
      <c r="C19" s="91">
        <f>'Feld 2017'!I35</f>
        <v>0</v>
      </c>
      <c r="D19" s="92">
        <f>'Feld 2017'!J35</f>
        <v>0</v>
      </c>
      <c r="E19" s="93">
        <f t="shared" si="6"/>
        <v>0</v>
      </c>
      <c r="F19" s="94">
        <f t="shared" si="7"/>
        <v>0</v>
      </c>
      <c r="G19" s="91">
        <f>'Feld 2017'!I43</f>
        <v>0</v>
      </c>
      <c r="H19" s="92">
        <f>'Feld 2017'!J43</f>
        <v>0</v>
      </c>
      <c r="I19" s="93">
        <f t="shared" si="8"/>
        <v>0</v>
      </c>
      <c r="J19" s="94">
        <f t="shared" si="9"/>
        <v>0</v>
      </c>
      <c r="K19" s="91">
        <f>'Feld 2017'!I47</f>
        <v>0</v>
      </c>
      <c r="L19" s="92">
        <f>'Feld 2017'!J47</f>
        <v>0</v>
      </c>
      <c r="M19" s="93">
        <f t="shared" si="10"/>
        <v>0</v>
      </c>
      <c r="N19" s="94">
        <f t="shared" si="11"/>
        <v>0</v>
      </c>
      <c r="O19" s="91">
        <f>'Feld 2017'!I39</f>
        <v>0</v>
      </c>
      <c r="P19" s="92">
        <f>'Feld 2017'!J39</f>
        <v>0</v>
      </c>
      <c r="Q19" s="93">
        <f>SUM(O19-P19)</f>
        <v>0</v>
      </c>
      <c r="R19" s="94">
        <f>IF(Q19&gt;0,2,IF(Q19&lt;0,0,IF(O19+P19&gt;0,1,0)))</f>
        <v>0</v>
      </c>
      <c r="S19" s="88"/>
      <c r="T19" s="89"/>
      <c r="U19" s="89"/>
      <c r="V19" s="108"/>
      <c r="W19" s="96"/>
      <c r="X19" s="97"/>
      <c r="Y19" s="93"/>
      <c r="Z19" s="93"/>
      <c r="AA19" s="98"/>
      <c r="AB19" s="97"/>
      <c r="AC19" s="93"/>
      <c r="AD19" s="99"/>
    </row>
    <row r="20" spans="1:30" ht="28" customHeight="1">
      <c r="A20" s="109" t="s">
        <v>46</v>
      </c>
      <c r="B20" s="110"/>
      <c r="C20" s="111">
        <f>SUM(C5:C19)</f>
        <v>0</v>
      </c>
      <c r="D20" s="111">
        <f>SUM(D5:D19)</f>
        <v>0</v>
      </c>
      <c r="E20" s="111">
        <f>SUM(E5:E19)</f>
        <v>0</v>
      </c>
      <c r="F20" s="112">
        <f>SUM(F8:F19)</f>
        <v>0</v>
      </c>
      <c r="G20" s="111">
        <f t="shared" ref="G20:AD20" si="12">SUM(G5:G19)</f>
        <v>0</v>
      </c>
      <c r="H20" s="111">
        <f t="shared" si="12"/>
        <v>0</v>
      </c>
      <c r="I20" s="111">
        <f t="shared" si="12"/>
        <v>0</v>
      </c>
      <c r="J20" s="111">
        <f t="shared" si="12"/>
        <v>0</v>
      </c>
      <c r="K20" s="111">
        <f t="shared" si="12"/>
        <v>0</v>
      </c>
      <c r="L20" s="111">
        <f t="shared" si="12"/>
        <v>0</v>
      </c>
      <c r="M20" s="111">
        <f t="shared" si="12"/>
        <v>0</v>
      </c>
      <c r="N20" s="111">
        <f t="shared" si="12"/>
        <v>0</v>
      </c>
      <c r="O20" s="111">
        <f t="shared" si="12"/>
        <v>0</v>
      </c>
      <c r="P20" s="111">
        <f t="shared" si="12"/>
        <v>0</v>
      </c>
      <c r="Q20" s="111">
        <f t="shared" si="12"/>
        <v>0</v>
      </c>
      <c r="R20" s="111">
        <f t="shared" si="12"/>
        <v>0</v>
      </c>
      <c r="S20" s="111">
        <f t="shared" si="12"/>
        <v>0</v>
      </c>
      <c r="T20" s="111">
        <f t="shared" si="12"/>
        <v>0</v>
      </c>
      <c r="U20" s="111">
        <f t="shared" si="12"/>
        <v>0</v>
      </c>
      <c r="V20" s="111">
        <f t="shared" si="12"/>
        <v>0</v>
      </c>
      <c r="W20" s="111">
        <f t="shared" si="12"/>
        <v>0</v>
      </c>
      <c r="X20" s="111">
        <f t="shared" si="12"/>
        <v>0</v>
      </c>
      <c r="Y20" s="111">
        <f t="shared" si="12"/>
        <v>0</v>
      </c>
      <c r="Z20" s="111">
        <f t="shared" si="12"/>
        <v>0</v>
      </c>
      <c r="AA20" s="111">
        <f t="shared" si="12"/>
        <v>0</v>
      </c>
      <c r="AB20" s="111">
        <f t="shared" si="12"/>
        <v>0</v>
      </c>
      <c r="AC20" s="111">
        <f t="shared" si="12"/>
        <v>0</v>
      </c>
      <c r="AD20" s="113">
        <f t="shared" si="12"/>
        <v>0</v>
      </c>
    </row>
    <row r="21" spans="1:30" ht="39" customHeight="1">
      <c r="A21" s="114" t="s">
        <v>47</v>
      </c>
      <c r="B21" s="115"/>
      <c r="C21" s="148"/>
      <c r="D21" s="146"/>
      <c r="E21" s="146"/>
      <c r="F21" s="147"/>
      <c r="G21" s="148"/>
      <c r="H21" s="146"/>
      <c r="I21" s="146"/>
      <c r="J21" s="147"/>
      <c r="K21" s="148"/>
      <c r="L21" s="146"/>
      <c r="M21" s="146"/>
      <c r="N21" s="147"/>
      <c r="O21" s="148"/>
      <c r="P21" s="146"/>
      <c r="Q21" s="146"/>
      <c r="R21" s="147"/>
      <c r="S21" s="148"/>
      <c r="T21" s="146"/>
      <c r="U21" s="146"/>
      <c r="V21" s="147"/>
      <c r="W21" s="145"/>
      <c r="X21" s="146"/>
      <c r="Y21" s="146"/>
      <c r="Z21" s="147"/>
      <c r="AA21" s="145"/>
      <c r="AB21" s="146"/>
      <c r="AC21" s="146"/>
      <c r="AD21" s="147"/>
    </row>
    <row r="22" spans="1:30" ht="13.5" customHeight="1">
      <c r="A22" s="116"/>
      <c r="B22" s="117"/>
      <c r="C22" s="117"/>
      <c r="D22" s="117"/>
      <c r="E22" s="117"/>
      <c r="F22" s="117"/>
      <c r="G22" s="117"/>
      <c r="H22" s="117"/>
      <c r="I22" s="118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</row>
    <row r="23" spans="1:30" ht="12.75" customHeight="1">
      <c r="A23" s="119"/>
      <c r="B23" s="2"/>
      <c r="C23" s="2"/>
      <c r="D23" s="2"/>
      <c r="E23" s="2"/>
      <c r="F23" s="2"/>
      <c r="G23" s="2"/>
      <c r="H23" s="2"/>
      <c r="I23" s="12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 customHeight="1">
      <c r="A24" s="119"/>
      <c r="B24" s="2"/>
      <c r="C24" s="2"/>
      <c r="D24" s="2"/>
      <c r="E24" s="2"/>
      <c r="F24" s="2"/>
      <c r="G24" s="2"/>
      <c r="H24" s="2"/>
      <c r="I24" s="12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 customHeight="1">
      <c r="A25" s="119"/>
      <c r="B25" s="2"/>
      <c r="C25" s="2"/>
      <c r="D25" s="2"/>
      <c r="E25" s="2"/>
      <c r="F25" s="2"/>
      <c r="G25" s="2"/>
      <c r="H25" s="2"/>
      <c r="I25" s="1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</sheetData>
  <mergeCells count="23">
    <mergeCell ref="AA21:AD21"/>
    <mergeCell ref="G21:J21"/>
    <mergeCell ref="C21:F21"/>
    <mergeCell ref="W21:Z21"/>
    <mergeCell ref="A17:A19"/>
    <mergeCell ref="O21:R21"/>
    <mergeCell ref="K21:N21"/>
    <mergeCell ref="S21:V21"/>
    <mergeCell ref="A14:A16"/>
    <mergeCell ref="AA2:AD2"/>
    <mergeCell ref="A11:A13"/>
    <mergeCell ref="O1:R3"/>
    <mergeCell ref="G1:J3"/>
    <mergeCell ref="C1:F3"/>
    <mergeCell ref="AA3:AD3"/>
    <mergeCell ref="K1:N3"/>
    <mergeCell ref="W1:Z3"/>
    <mergeCell ref="A1:B3"/>
    <mergeCell ref="A8:A10"/>
    <mergeCell ref="A5:A7"/>
    <mergeCell ref="S1:V3"/>
    <mergeCell ref="A4:B4"/>
    <mergeCell ref="AA1:AD1"/>
  </mergeCells>
  <pageMargins left="0.75" right="0.75" top="1" bottom="1" header="0.49212600000000001" footer="0.49212600000000001"/>
  <pageSetup scale="51" orientation="landscape"/>
  <headerFooter>
    <oddFooter>&amp;L&amp;"Arial,Regular"&amp;10&amp;K000000Sieber Patrick&amp;"Helvetica Neue,Regular"&amp;11
 079 457 41 60
&amp;"Arial,Regular"&amp;10sieber.patrick@bluewin.ch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Feld 2017</vt:lpstr>
      <vt:lpstr>Vorrunde - Tabelle 1 - Tabelle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Helmut Pfanner</cp:lastModifiedBy>
  <dcterms:created xsi:type="dcterms:W3CDTF">2018-04-30T10:14:12Z</dcterms:created>
  <dcterms:modified xsi:type="dcterms:W3CDTF">2018-04-30T10:14:12Z</dcterms:modified>
</cp:coreProperties>
</file>