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/>
  </bookViews>
  <sheets>
    <sheet name="Feld 4er Gruppe - Tabelle 1" sheetId="1" r:id="rId1"/>
    <sheet name="Vorrunde - Tabelle 1" sheetId="2" r:id="rId2"/>
    <sheet name="Rückrunde - Tabelle 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R5" i="3"/>
  <c r="C14" i="3"/>
  <c r="S5" i="3"/>
  <c r="T5" i="3"/>
  <c r="U5" i="3"/>
  <c r="D15" i="3"/>
  <c r="R6" i="3"/>
  <c r="C15" i="3"/>
  <c r="S6" i="3"/>
  <c r="T6" i="3"/>
  <c r="U6" i="3"/>
  <c r="D16" i="3"/>
  <c r="R7" i="3"/>
  <c r="C16" i="3"/>
  <c r="S7" i="3"/>
  <c r="T7" i="3"/>
  <c r="U7" i="3"/>
  <c r="V5" i="3"/>
  <c r="I14" i="3"/>
  <c r="R8" i="3"/>
  <c r="H14" i="3"/>
  <c r="S8" i="3"/>
  <c r="T8" i="3"/>
  <c r="U8" i="3"/>
  <c r="I15" i="3"/>
  <c r="R9" i="3"/>
  <c r="H15" i="3"/>
  <c r="S9" i="3"/>
  <c r="T9" i="3"/>
  <c r="U9" i="3"/>
  <c r="I16" i="3"/>
  <c r="R10" i="3"/>
  <c r="H16" i="3"/>
  <c r="S10" i="3"/>
  <c r="T10" i="3"/>
  <c r="U10" i="3"/>
  <c r="V8" i="3"/>
  <c r="N14" i="3"/>
  <c r="R11" i="3"/>
  <c r="M14" i="3"/>
  <c r="S11" i="3"/>
  <c r="T11" i="3"/>
  <c r="U11" i="3"/>
  <c r="N15" i="3"/>
  <c r="R12" i="3"/>
  <c r="M15" i="3"/>
  <c r="S12" i="3"/>
  <c r="T12" i="3"/>
  <c r="U12" i="3"/>
  <c r="N16" i="3"/>
  <c r="R13" i="3"/>
  <c r="M16" i="3"/>
  <c r="S13" i="3"/>
  <c r="T13" i="3"/>
  <c r="U13" i="3"/>
  <c r="V11" i="3"/>
  <c r="V26" i="3"/>
  <c r="D14" i="2"/>
  <c r="R5" i="2"/>
  <c r="C14" i="2"/>
  <c r="S5" i="2"/>
  <c r="T5" i="2"/>
  <c r="U5" i="2"/>
  <c r="D15" i="2"/>
  <c r="R6" i="2"/>
  <c r="C15" i="2"/>
  <c r="S6" i="2"/>
  <c r="T6" i="2"/>
  <c r="U6" i="2"/>
  <c r="D16" i="2"/>
  <c r="R7" i="2"/>
  <c r="C16" i="2"/>
  <c r="S7" i="2"/>
  <c r="T7" i="2"/>
  <c r="U7" i="2"/>
  <c r="V5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V8" i="2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V11" i="2"/>
  <c r="V17" i="2"/>
  <c r="V27" i="3"/>
  <c r="V28" i="3"/>
  <c r="U26" i="3"/>
  <c r="U27" i="3"/>
  <c r="U28" i="3"/>
  <c r="T17" i="3"/>
  <c r="T18" i="3"/>
  <c r="T19" i="3"/>
  <c r="T20" i="3"/>
  <c r="T21" i="3"/>
  <c r="T22" i="3"/>
  <c r="T23" i="3"/>
  <c r="T24" i="3"/>
  <c r="T25" i="3"/>
  <c r="T26" i="3"/>
  <c r="T17" i="2"/>
  <c r="T27" i="3"/>
  <c r="T28" i="3"/>
  <c r="S26" i="3"/>
  <c r="S17" i="2"/>
  <c r="S27" i="3"/>
  <c r="S28" i="3"/>
  <c r="R26" i="3"/>
  <c r="R17" i="2"/>
  <c r="R27" i="3"/>
  <c r="R28" i="3"/>
  <c r="D11" i="3"/>
  <c r="M5" i="3"/>
  <c r="C11" i="3"/>
  <c r="N5" i="3"/>
  <c r="O5" i="3"/>
  <c r="P5" i="3"/>
  <c r="D12" i="3"/>
  <c r="M6" i="3"/>
  <c r="C12" i="3"/>
  <c r="N6" i="3"/>
  <c r="O6" i="3"/>
  <c r="P6" i="3"/>
  <c r="D13" i="3"/>
  <c r="M7" i="3"/>
  <c r="C13" i="3"/>
  <c r="N7" i="3"/>
  <c r="O7" i="3"/>
  <c r="P7" i="3"/>
  <c r="Q5" i="3"/>
  <c r="I11" i="3"/>
  <c r="M8" i="3"/>
  <c r="H11" i="3"/>
  <c r="N8" i="3"/>
  <c r="O8" i="3"/>
  <c r="P8" i="3"/>
  <c r="I12" i="3"/>
  <c r="M9" i="3"/>
  <c r="H12" i="3"/>
  <c r="N9" i="3"/>
  <c r="O9" i="3"/>
  <c r="P9" i="3"/>
  <c r="I13" i="3"/>
  <c r="M10" i="3"/>
  <c r="H13" i="3"/>
  <c r="N10" i="3"/>
  <c r="O10" i="3"/>
  <c r="P10" i="3"/>
  <c r="Q8" i="3"/>
  <c r="O14" i="3"/>
  <c r="P14" i="3"/>
  <c r="O15" i="3"/>
  <c r="P15" i="3"/>
  <c r="O16" i="3"/>
  <c r="P16" i="3"/>
  <c r="Q14" i="3"/>
  <c r="Q26" i="3"/>
  <c r="D11" i="2"/>
  <c r="M5" i="2"/>
  <c r="C11" i="2"/>
  <c r="N5" i="2"/>
  <c r="O5" i="2"/>
  <c r="P5" i="2"/>
  <c r="D12" i="2"/>
  <c r="M6" i="2"/>
  <c r="C12" i="2"/>
  <c r="N6" i="2"/>
  <c r="O6" i="2"/>
  <c r="P6" i="2"/>
  <c r="D13" i="2"/>
  <c r="M7" i="2"/>
  <c r="C13" i="2"/>
  <c r="N7" i="2"/>
  <c r="O7" i="2"/>
  <c r="P7" i="2"/>
  <c r="Q5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Q8" i="2"/>
  <c r="O14" i="2"/>
  <c r="P14" i="2"/>
  <c r="O15" i="2"/>
  <c r="P15" i="2"/>
  <c r="O16" i="2"/>
  <c r="P16" i="2"/>
  <c r="Q14" i="2"/>
  <c r="Q17" i="2"/>
  <c r="Q27" i="3"/>
  <c r="Q28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P26" i="3"/>
  <c r="P17" i="2"/>
  <c r="P27" i="3"/>
  <c r="P28" i="3"/>
  <c r="O26" i="3"/>
  <c r="O17" i="2"/>
  <c r="O27" i="3"/>
  <c r="O28" i="3"/>
  <c r="N26" i="3"/>
  <c r="N17" i="2"/>
  <c r="N27" i="3"/>
  <c r="N28" i="3"/>
  <c r="M26" i="3"/>
  <c r="M17" i="2"/>
  <c r="M27" i="3"/>
  <c r="M28" i="3"/>
  <c r="D8" i="3"/>
  <c r="H5" i="3"/>
  <c r="C8" i="3"/>
  <c r="I5" i="3"/>
  <c r="J5" i="3"/>
  <c r="K5" i="3"/>
  <c r="D9" i="3"/>
  <c r="H6" i="3"/>
  <c r="C9" i="3"/>
  <c r="I6" i="3"/>
  <c r="J6" i="3"/>
  <c r="K6" i="3"/>
  <c r="D10" i="3"/>
  <c r="H7" i="3"/>
  <c r="C10" i="3"/>
  <c r="I7" i="3"/>
  <c r="J7" i="3"/>
  <c r="K7" i="3"/>
  <c r="L5" i="3"/>
  <c r="J11" i="3"/>
  <c r="K11" i="3"/>
  <c r="J12" i="3"/>
  <c r="K12" i="3"/>
  <c r="J13" i="3"/>
  <c r="K13" i="3"/>
  <c r="L11" i="3"/>
  <c r="J14" i="3"/>
  <c r="K14" i="3"/>
  <c r="J15" i="3"/>
  <c r="K15" i="3"/>
  <c r="J16" i="3"/>
  <c r="K16" i="3"/>
  <c r="L14" i="3"/>
  <c r="L26" i="3"/>
  <c r="D8" i="2"/>
  <c r="H5" i="2"/>
  <c r="C8" i="2"/>
  <c r="I5" i="2"/>
  <c r="J5" i="2"/>
  <c r="K5" i="2"/>
  <c r="D9" i="2"/>
  <c r="H6" i="2"/>
  <c r="C9" i="2"/>
  <c r="I6" i="2"/>
  <c r="J6" i="2"/>
  <c r="K6" i="2"/>
  <c r="D10" i="2"/>
  <c r="H7" i="2"/>
  <c r="C10" i="2"/>
  <c r="I7" i="2"/>
  <c r="J7" i="2"/>
  <c r="K7" i="2"/>
  <c r="L5" i="2"/>
  <c r="J11" i="2"/>
  <c r="K11" i="2"/>
  <c r="J12" i="2"/>
  <c r="K12" i="2"/>
  <c r="J13" i="2"/>
  <c r="K13" i="2"/>
  <c r="L11" i="2"/>
  <c r="J14" i="2"/>
  <c r="K14" i="2"/>
  <c r="J15" i="2"/>
  <c r="K15" i="2"/>
  <c r="J16" i="2"/>
  <c r="K16" i="2"/>
  <c r="L14" i="2"/>
  <c r="L17" i="2"/>
  <c r="L27" i="3"/>
  <c r="L28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K26" i="3"/>
  <c r="K17" i="2"/>
  <c r="K27" i="3"/>
  <c r="K28" i="3"/>
  <c r="J26" i="3"/>
  <c r="J17" i="2"/>
  <c r="J27" i="3"/>
  <c r="J28" i="3"/>
  <c r="I26" i="3"/>
  <c r="I17" i="2"/>
  <c r="I27" i="3"/>
  <c r="I28" i="3"/>
  <c r="H26" i="3"/>
  <c r="H17" i="2"/>
  <c r="H27" i="3"/>
  <c r="H28" i="3"/>
  <c r="E8" i="3"/>
  <c r="F8" i="3"/>
  <c r="E9" i="3"/>
  <c r="F9" i="3"/>
  <c r="E10" i="3"/>
  <c r="F10" i="3"/>
  <c r="G8" i="3"/>
  <c r="E11" i="3"/>
  <c r="F11" i="3"/>
  <c r="E12" i="3"/>
  <c r="F12" i="3"/>
  <c r="E13" i="3"/>
  <c r="F13" i="3"/>
  <c r="G11" i="3"/>
  <c r="E14" i="3"/>
  <c r="F14" i="3"/>
  <c r="E15" i="3"/>
  <c r="F15" i="3"/>
  <c r="E16" i="3"/>
  <c r="F16" i="3"/>
  <c r="G14" i="3"/>
  <c r="G26" i="3"/>
  <c r="E8" i="2"/>
  <c r="F8" i="2"/>
  <c r="E9" i="2"/>
  <c r="F9" i="2"/>
  <c r="E10" i="2"/>
  <c r="F10" i="2"/>
  <c r="G8" i="2"/>
  <c r="E11" i="2"/>
  <c r="F11" i="2"/>
  <c r="E12" i="2"/>
  <c r="F12" i="2"/>
  <c r="E13" i="2"/>
  <c r="F13" i="2"/>
  <c r="G11" i="2"/>
  <c r="E14" i="2"/>
  <c r="F14" i="2"/>
  <c r="E15" i="2"/>
  <c r="F15" i="2"/>
  <c r="E16" i="2"/>
  <c r="F16" i="2"/>
  <c r="G14" i="2"/>
  <c r="G17" i="2"/>
  <c r="G27" i="3"/>
  <c r="G28" i="3"/>
  <c r="F26" i="3"/>
  <c r="F17" i="2"/>
  <c r="F27" i="3"/>
  <c r="F28" i="3"/>
  <c r="E17" i="3"/>
  <c r="E18" i="3"/>
  <c r="E19" i="3"/>
  <c r="E20" i="3"/>
  <c r="E21" i="3"/>
  <c r="E22" i="3"/>
  <c r="E23" i="3"/>
  <c r="E24" i="3"/>
  <c r="E25" i="3"/>
  <c r="E26" i="3"/>
  <c r="E17" i="2"/>
  <c r="E27" i="3"/>
  <c r="E28" i="3"/>
  <c r="D26" i="3"/>
  <c r="D17" i="2"/>
  <c r="D27" i="3"/>
  <c r="D28" i="3"/>
  <c r="C26" i="3"/>
  <c r="C17" i="2"/>
  <c r="C27" i="3"/>
  <c r="C28" i="3"/>
  <c r="AE6" i="3"/>
  <c r="AF6" i="3"/>
  <c r="AG6" i="3"/>
  <c r="AH6" i="3"/>
  <c r="AE7" i="3"/>
  <c r="AF7" i="3"/>
  <c r="AG7" i="3"/>
  <c r="AH7" i="3"/>
  <c r="AE8" i="3"/>
  <c r="AF8" i="3"/>
  <c r="AG8" i="3"/>
  <c r="AH8" i="3"/>
  <c r="AE9" i="3"/>
  <c r="AF9" i="3"/>
  <c r="AG9" i="3"/>
  <c r="AH9" i="3"/>
  <c r="AE10" i="3"/>
  <c r="AF10" i="3"/>
  <c r="AG10" i="3"/>
  <c r="AH10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5" i="3"/>
  <c r="AF5" i="3"/>
  <c r="AG5" i="3"/>
  <c r="AH5" i="3"/>
  <c r="AH26" i="3"/>
  <c r="AH27" i="3"/>
  <c r="AG26" i="3"/>
  <c r="AG27" i="3"/>
  <c r="AF26" i="3"/>
  <c r="AF27" i="3"/>
  <c r="AE26" i="3"/>
  <c r="AE27" i="3"/>
  <c r="AA6" i="3"/>
  <c r="AB6" i="3"/>
  <c r="AC6" i="3"/>
  <c r="AD6" i="3"/>
  <c r="AA7" i="3"/>
  <c r="AB7" i="3"/>
  <c r="AC7" i="3"/>
  <c r="AD7" i="3"/>
  <c r="AA8" i="3"/>
  <c r="AB8" i="3"/>
  <c r="AC8" i="3"/>
  <c r="AD8" i="3"/>
  <c r="AA9" i="3"/>
  <c r="AB9" i="3"/>
  <c r="AC9" i="3"/>
  <c r="AD9" i="3"/>
  <c r="AA10" i="3"/>
  <c r="AB10" i="3"/>
  <c r="AC10" i="3"/>
  <c r="AD10" i="3"/>
  <c r="AA11" i="3"/>
  <c r="AB11" i="3"/>
  <c r="AC11" i="3"/>
  <c r="AD11" i="3"/>
  <c r="AA12" i="3"/>
  <c r="AB12" i="3"/>
  <c r="AC12" i="3"/>
  <c r="AD12" i="3"/>
  <c r="AA13" i="3"/>
  <c r="AB13" i="3"/>
  <c r="AC13" i="3"/>
  <c r="AD13" i="3"/>
  <c r="AA14" i="3"/>
  <c r="AB14" i="3"/>
  <c r="AC14" i="3"/>
  <c r="AD14" i="3"/>
  <c r="AA15" i="3"/>
  <c r="AB15" i="3"/>
  <c r="AC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C23" i="3"/>
  <c r="AD23" i="3"/>
  <c r="AC24" i="3"/>
  <c r="AD24" i="3"/>
  <c r="AC25" i="3"/>
  <c r="AD25" i="3"/>
  <c r="AA5" i="3"/>
  <c r="AB5" i="3"/>
  <c r="AC5" i="3"/>
  <c r="AD5" i="3"/>
  <c r="AD26" i="3"/>
  <c r="AD27" i="3"/>
  <c r="AC26" i="3"/>
  <c r="AC27" i="3"/>
  <c r="AB26" i="3"/>
  <c r="AB27" i="3"/>
  <c r="AA26" i="3"/>
  <c r="AA27" i="3"/>
  <c r="W6" i="3"/>
  <c r="X6" i="3"/>
  <c r="Y6" i="3"/>
  <c r="Z6" i="3"/>
  <c r="W7" i="3"/>
  <c r="X7" i="3"/>
  <c r="Y7" i="3"/>
  <c r="Z7" i="3"/>
  <c r="W8" i="3"/>
  <c r="X8" i="3"/>
  <c r="Y8" i="3"/>
  <c r="Z8" i="3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Y20" i="3"/>
  <c r="Z20" i="3"/>
  <c r="Y21" i="3"/>
  <c r="Z21" i="3"/>
  <c r="Y22" i="3"/>
  <c r="Z22" i="3"/>
  <c r="Y23" i="3"/>
  <c r="Z23" i="3"/>
  <c r="Y24" i="3"/>
  <c r="Z24" i="3"/>
  <c r="Y25" i="3"/>
  <c r="Z25" i="3"/>
  <c r="W5" i="3"/>
  <c r="X5" i="3"/>
  <c r="Y5" i="3"/>
  <c r="Z5" i="3"/>
  <c r="Z26" i="3"/>
  <c r="Z27" i="3"/>
  <c r="Y26" i="3"/>
  <c r="Y27" i="3"/>
  <c r="X26" i="3"/>
  <c r="X27" i="3"/>
  <c r="W26" i="3"/>
  <c r="W27" i="3"/>
  <c r="V25" i="3"/>
  <c r="G25" i="3"/>
  <c r="V24" i="3"/>
  <c r="G24" i="3"/>
  <c r="V23" i="3"/>
  <c r="G23" i="3"/>
  <c r="V22" i="3"/>
  <c r="G22" i="3"/>
  <c r="V21" i="3"/>
  <c r="G21" i="3"/>
  <c r="V20" i="3"/>
  <c r="G20" i="3"/>
  <c r="V19" i="3"/>
  <c r="G19" i="3"/>
  <c r="V18" i="3"/>
  <c r="G18" i="3"/>
  <c r="V17" i="3"/>
  <c r="G17" i="3"/>
  <c r="A14" i="2"/>
  <c r="A14" i="3"/>
  <c r="A11" i="2"/>
  <c r="A11" i="3"/>
  <c r="A8" i="2"/>
  <c r="A8" i="3"/>
  <c r="A5" i="2"/>
  <c r="A5" i="3"/>
  <c r="AE1" i="3"/>
  <c r="AA1" i="3"/>
  <c r="W1" i="3"/>
  <c r="R1" i="3"/>
  <c r="M1" i="3"/>
  <c r="H1" i="3"/>
  <c r="C1" i="3"/>
  <c r="AG5" i="2"/>
  <c r="AH5" i="2"/>
  <c r="AG6" i="2"/>
  <c r="AH6" i="2"/>
  <c r="AG7" i="2"/>
  <c r="AH7" i="2"/>
  <c r="AG8" i="2"/>
  <c r="AH8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H17" i="2"/>
  <c r="AG17" i="2"/>
  <c r="AF17" i="2"/>
  <c r="AE17" i="2"/>
  <c r="AC5" i="2"/>
  <c r="AD5" i="2"/>
  <c r="AC6" i="2"/>
  <c r="AD6" i="2"/>
  <c r="AC7" i="2"/>
  <c r="AD7" i="2"/>
  <c r="AC8" i="2"/>
  <c r="AD8" i="2"/>
  <c r="AC9" i="2"/>
  <c r="AD9" i="2"/>
  <c r="AC10" i="2"/>
  <c r="AD10" i="2"/>
  <c r="AC11" i="2"/>
  <c r="AD11" i="2"/>
  <c r="AC12" i="2"/>
  <c r="AD12" i="2"/>
  <c r="AC13" i="2"/>
  <c r="AD13" i="2"/>
  <c r="AC14" i="2"/>
  <c r="AD14" i="2"/>
  <c r="AC15" i="2"/>
  <c r="AD15" i="2"/>
  <c r="AC16" i="2"/>
  <c r="AD16" i="2"/>
  <c r="AD17" i="2"/>
  <c r="AC17" i="2"/>
  <c r="AB17" i="2"/>
  <c r="AA17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Z17" i="2"/>
  <c r="Y17" i="2"/>
  <c r="X17" i="2"/>
  <c r="W17" i="2"/>
  <c r="U17" i="2"/>
  <c r="R1" i="2"/>
  <c r="M1" i="2"/>
  <c r="H1" i="2"/>
  <c r="C1" i="2"/>
  <c r="D55" i="1"/>
  <c r="C55" i="1"/>
  <c r="B55" i="1"/>
  <c r="D53" i="1"/>
  <c r="C53" i="1"/>
  <c r="B53" i="1"/>
  <c r="D51" i="1"/>
  <c r="C51" i="1"/>
  <c r="B51" i="1"/>
  <c r="D49" i="1"/>
  <c r="C49" i="1"/>
  <c r="B49" i="1"/>
  <c r="D47" i="1"/>
  <c r="C47" i="1"/>
  <c r="B47" i="1"/>
  <c r="D45" i="1"/>
  <c r="C45" i="1"/>
  <c r="B45" i="1"/>
  <c r="D39" i="1"/>
  <c r="C39" i="1"/>
  <c r="B39" i="1"/>
  <c r="D37" i="1"/>
  <c r="C37" i="1"/>
  <c r="B37" i="1"/>
  <c r="D35" i="1"/>
  <c r="C35" i="1"/>
  <c r="B35" i="1"/>
  <c r="D33" i="1"/>
  <c r="C33" i="1"/>
  <c r="B33" i="1"/>
  <c r="D31" i="1"/>
  <c r="C31" i="1"/>
  <c r="B31" i="1"/>
  <c r="D29" i="1"/>
  <c r="C29" i="1"/>
  <c r="B29" i="1"/>
</calcChain>
</file>

<file path=xl/sharedStrings.xml><?xml version="1.0" encoding="utf-8"?>
<sst xmlns="http://schemas.openxmlformats.org/spreadsheetml/2006/main" count="139" uniqueCount="46">
  <si>
    <t>Ostschweizermeisterschaft - Feld 2018 U14</t>
  </si>
  <si>
    <t>Kategorie U14</t>
  </si>
  <si>
    <t>Mannschaften</t>
  </si>
  <si>
    <t>Gruppe 3</t>
  </si>
  <si>
    <t>FG Riwi 1</t>
  </si>
  <si>
    <t>FG Riwi 2</t>
  </si>
  <si>
    <t>FBV Ettenhausen</t>
  </si>
  <si>
    <t>STV Affeltrangen</t>
  </si>
  <si>
    <t>Spielleiter: Veranstalter</t>
  </si>
  <si>
    <t>Berichte an:</t>
  </si>
  <si>
    <t>W. Schlattinger</t>
  </si>
  <si>
    <t>078 480 23 80</t>
  </si>
  <si>
    <r>
      <rPr>
        <b/>
        <u/>
        <sz val="14"/>
        <color indexed="11"/>
        <rFont val="Arial"/>
      </rPr>
      <t>w.schlattinger@bluewin.ch</t>
    </r>
  </si>
  <si>
    <t>Modus:</t>
  </si>
  <si>
    <t>Pro Spiel 3 Sätze, immer 3 Sätze</t>
  </si>
  <si>
    <t>Spielort Vorrunde:   Wilen</t>
  </si>
  <si>
    <t>Datum: 5. 05. 2018</t>
  </si>
  <si>
    <t>Spielbeginn: 10.00 h</t>
  </si>
  <si>
    <t>Spielort Rückrunde: Affeltrangen</t>
  </si>
  <si>
    <t>Datum: 9. 06. 2018</t>
  </si>
  <si>
    <t xml:space="preserve">Spielbeginn: 14.00 h </t>
  </si>
  <si>
    <t>Ersatz: Ettenhausen</t>
  </si>
  <si>
    <t>Datum: 16. 06. 2018</t>
  </si>
  <si>
    <t>Spielbeginn: 10 Uhr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</si>
  <si>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</si>
  <si>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</si>
  <si>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</si>
  <si>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</si>
  <si>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</si>
  <si>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</si>
  <si>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</si>
  <si>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Rückrunde</t>
  </si>
  <si>
    <t>Spiel</t>
  </si>
  <si>
    <t>Schiedsrichter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</si>
  <si>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</si>
  <si>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</si>
  <si>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</si>
  <si>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</si>
  <si>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</si>
  <si>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</si>
  <si>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</si>
  <si>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</si>
  <si>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Mannschaft 5</t>
  </si>
  <si>
    <t>Mannschaft 6</t>
  </si>
  <si>
    <t>Mannschaft 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</si>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</sst>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Helvetica Neue"/>
    </font>
    <font>
      <sz val="10"/>
      <color indexed="8"/>
      <name val="Arial"/>
    </font>
    <font>
      <b/>
      <sz val="23"/>
      <color indexed="8"/>
      <name val="Arial"/>
    </font>
    <font>
      <b/>
      <u/>
      <sz val="23"/>
      <color indexed="8"/>
      <name val="Arial"/>
    </font>
    <font>
      <b/>
      <sz val="24"/>
      <color indexed="8"/>
      <name val="Arial"/>
    </font>
    <font>
      <b/>
      <u/>
      <sz val="16"/>
      <color indexed="8"/>
      <name val="Arial"/>
    </font>
    <font>
      <sz val="12"/>
      <color indexed="8"/>
      <name val="Arial"/>
    </font>
    <font>
      <b/>
      <sz val="16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sz val="12"/>
      <color indexed="8"/>
      <name val="Helvetica"/>
    </font>
    <font>
      <b/>
      <sz val="12"/>
      <color indexed="8"/>
      <name val="Arial"/>
    </font>
    <font>
      <b/>
      <u/>
      <sz val="14"/>
      <color indexed="11"/>
      <name val="Arial"/>
    </font>
    <font>
      <u/>
      <sz val="14"/>
      <color indexed="12"/>
      <name val="Arial"/>
    </font>
    <font>
      <sz val="15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sz val="2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0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18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49" fontId="7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49" fontId="8" fillId="2" borderId="1" xfId="0" applyNumberFormat="1" applyFont="1" applyFill="1" applyBorder="1" applyAlignment="1"/>
    <xf numFmtId="49" fontId="9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15" fontId="8" fillId="2" borderId="1" xfId="0" applyNumberFormat="1" applyFont="1" applyFill="1" applyBorder="1" applyAlignment="1"/>
    <xf numFmtId="0" fontId="11" fillId="2" borderId="1" xfId="0" applyFont="1" applyFill="1" applyBorder="1" applyAlignment="1"/>
    <xf numFmtId="0" fontId="13" fillId="2" borderId="1" xfId="0" applyFont="1" applyFill="1" applyBorder="1" applyAlignment="1"/>
    <xf numFmtId="15" fontId="11" fillId="2" borderId="1" xfId="0" applyNumberFormat="1" applyFont="1" applyFill="1" applyBorder="1" applyAlignment="1"/>
    <xf numFmtId="49" fontId="14" fillId="2" borderId="1" xfId="0" applyNumberFormat="1" applyFont="1" applyFill="1" applyBorder="1" applyAlignment="1"/>
    <xf numFmtId="0" fontId="6" fillId="2" borderId="4" xfId="0" applyFont="1" applyFill="1" applyBorder="1" applyAlignment="1"/>
    <xf numFmtId="49" fontId="6" fillId="2" borderId="5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6" fillId="2" borderId="22" xfId="0" applyNumberFormat="1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6" fillId="2" borderId="2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0" fillId="0" borderId="0" xfId="0" applyNumberFormat="1" applyFont="1" applyAlignment="1">
      <alignment vertical="top"/>
    </xf>
    <xf numFmtId="49" fontId="16" fillId="2" borderId="54" xfId="0" applyNumberFormat="1" applyFont="1" applyFill="1" applyBorder="1" applyAlignment="1"/>
    <xf numFmtId="49" fontId="6" fillId="2" borderId="56" xfId="0" applyNumberFormat="1" applyFont="1" applyFill="1" applyBorder="1" applyAlignment="1"/>
    <xf numFmtId="0" fontId="9" fillId="4" borderId="57" xfId="0" applyFont="1" applyFill="1" applyBorder="1" applyAlignment="1"/>
    <xf numFmtId="0" fontId="9" fillId="4" borderId="58" xfId="0" applyFont="1" applyFill="1" applyBorder="1" applyAlignment="1"/>
    <xf numFmtId="0" fontId="9" fillId="4" borderId="59" xfId="0" applyFont="1" applyFill="1" applyBorder="1" applyAlignment="1"/>
    <xf numFmtId="0" fontId="9" fillId="2" borderId="60" xfId="0" applyNumberFormat="1" applyFont="1" applyFill="1" applyBorder="1" applyAlignment="1"/>
    <xf numFmtId="0" fontId="9" fillId="2" borderId="61" xfId="0" applyNumberFormat="1" applyFont="1" applyFill="1" applyBorder="1" applyAlignment="1"/>
    <xf numFmtId="1" fontId="9" fillId="2" borderId="62" xfId="0" applyNumberFormat="1" applyFont="1" applyFill="1" applyBorder="1" applyAlignment="1"/>
    <xf numFmtId="0" fontId="6" fillId="2" borderId="60" xfId="0" applyFont="1" applyFill="1" applyBorder="1" applyAlignment="1"/>
    <xf numFmtId="0" fontId="6" fillId="2" borderId="61" xfId="0" applyFont="1" applyFill="1" applyBorder="1" applyAlignment="1"/>
    <xf numFmtId="1" fontId="6" fillId="2" borderId="62" xfId="0" applyNumberFormat="1" applyFont="1" applyFill="1" applyBorder="1" applyAlignment="1"/>
    <xf numFmtId="1" fontId="6" fillId="2" borderId="64" xfId="0" applyNumberFormat="1" applyFont="1" applyFill="1" applyBorder="1" applyAlignment="1"/>
    <xf numFmtId="0" fontId="9" fillId="4" borderId="66" xfId="0" applyFont="1" applyFill="1" applyBorder="1" applyAlignment="1"/>
    <xf numFmtId="0" fontId="9" fillId="4" borderId="45" xfId="0" applyFont="1" applyFill="1" applyBorder="1" applyAlignment="1"/>
    <xf numFmtId="0" fontId="9" fillId="4" borderId="67" xfId="0" applyFont="1" applyFill="1" applyBorder="1" applyAlignment="1"/>
    <xf numFmtId="0" fontId="9" fillId="2" borderId="68" xfId="0" applyNumberFormat="1" applyFont="1" applyFill="1" applyBorder="1" applyAlignment="1"/>
    <xf numFmtId="0" fontId="9" fillId="2" borderId="69" xfId="0" applyNumberFormat="1" applyFont="1" applyFill="1" applyBorder="1" applyAlignment="1"/>
    <xf numFmtId="1" fontId="9" fillId="2" borderId="70" xfId="0" applyNumberFormat="1" applyFont="1" applyFill="1" applyBorder="1" applyAlignment="1"/>
    <xf numFmtId="0" fontId="6" fillId="2" borderId="68" xfId="0" applyFont="1" applyFill="1" applyBorder="1" applyAlignment="1"/>
    <xf numFmtId="0" fontId="6" fillId="2" borderId="69" xfId="0" applyFont="1" applyFill="1" applyBorder="1" applyAlignment="1"/>
    <xf numFmtId="1" fontId="6" fillId="2" borderId="70" xfId="0" applyNumberFormat="1" applyFont="1" applyFill="1" applyBorder="1" applyAlignment="1"/>
    <xf numFmtId="1" fontId="6" fillId="2" borderId="72" xfId="0" applyNumberFormat="1" applyFont="1" applyFill="1" applyBorder="1" applyAlignment="1"/>
    <xf numFmtId="0" fontId="9" fillId="4" borderId="74" xfId="0" applyFont="1" applyFill="1" applyBorder="1" applyAlignment="1"/>
    <xf numFmtId="0" fontId="9" fillId="4" borderId="75" xfId="0" applyFont="1" applyFill="1" applyBorder="1" applyAlignment="1"/>
    <xf numFmtId="0" fontId="9" fillId="4" borderId="76" xfId="0" applyFont="1" applyFill="1" applyBorder="1" applyAlignment="1"/>
    <xf numFmtId="0" fontId="9" fillId="2" borderId="77" xfId="0" applyNumberFormat="1" applyFont="1" applyFill="1" applyBorder="1" applyAlignment="1"/>
    <xf numFmtId="0" fontId="9" fillId="2" borderId="78" xfId="0" applyNumberFormat="1" applyFont="1" applyFill="1" applyBorder="1" applyAlignment="1"/>
    <xf numFmtId="1" fontId="9" fillId="2" borderId="79" xfId="0" applyNumberFormat="1" applyFont="1" applyFill="1" applyBorder="1" applyAlignment="1"/>
    <xf numFmtId="0" fontId="6" fillId="2" borderId="77" xfId="0" applyFont="1" applyFill="1" applyBorder="1" applyAlignment="1"/>
    <xf numFmtId="0" fontId="6" fillId="2" borderId="78" xfId="0" applyFont="1" applyFill="1" applyBorder="1" applyAlignment="1"/>
    <xf numFmtId="1" fontId="6" fillId="2" borderId="79" xfId="0" applyNumberFormat="1" applyFont="1" applyFill="1" applyBorder="1" applyAlignment="1"/>
    <xf numFmtId="1" fontId="6" fillId="2" borderId="81" xfId="0" applyNumberFormat="1" applyFont="1" applyFill="1" applyBorder="1" applyAlignment="1"/>
    <xf numFmtId="0" fontId="9" fillId="4" borderId="82" xfId="0" applyFont="1" applyFill="1" applyBorder="1" applyAlignment="1"/>
    <xf numFmtId="0" fontId="6" fillId="2" borderId="83" xfId="0" applyFont="1" applyFill="1" applyBorder="1" applyAlignment="1"/>
    <xf numFmtId="0" fontId="9" fillId="4" borderId="44" xfId="0" applyFont="1" applyFill="1" applyBorder="1" applyAlignment="1"/>
    <xf numFmtId="0" fontId="6" fillId="2" borderId="84" xfId="0" applyFont="1" applyFill="1" applyBorder="1" applyAlignment="1"/>
    <xf numFmtId="0" fontId="9" fillId="4" borderId="85" xfId="0" applyFont="1" applyFill="1" applyBorder="1" applyAlignment="1"/>
    <xf numFmtId="0" fontId="6" fillId="2" borderId="86" xfId="0" applyFont="1" applyFill="1" applyBorder="1" applyAlignment="1"/>
    <xf numFmtId="49" fontId="15" fillId="3" borderId="5" xfId="0" applyNumberFormat="1" applyFont="1" applyFill="1" applyBorder="1" applyAlignment="1"/>
    <xf numFmtId="0" fontId="11" fillId="2" borderId="56" xfId="0" applyFont="1" applyFill="1" applyBorder="1" applyAlignment="1"/>
    <xf numFmtId="0" fontId="8" fillId="2" borderId="87" xfId="0" applyNumberFormat="1" applyFont="1" applyFill="1" applyBorder="1" applyAlignment="1"/>
    <xf numFmtId="0" fontId="8" fillId="2" borderId="88" xfId="0" applyNumberFormat="1" applyFont="1" applyFill="1" applyBorder="1" applyAlignment="1"/>
    <xf numFmtId="1" fontId="8" fillId="2" borderId="89" xfId="0" applyNumberFormat="1" applyFont="1" applyFill="1" applyBorder="1" applyAlignment="1"/>
    <xf numFmtId="0" fontId="8" fillId="2" borderId="89" xfId="0" applyNumberFormat="1" applyFont="1" applyFill="1" applyBorder="1" applyAlignment="1"/>
    <xf numFmtId="1" fontId="8" fillId="5" borderId="89" xfId="0" applyNumberFormat="1" applyFont="1" applyFill="1" applyBorder="1" applyAlignment="1"/>
    <xf numFmtId="0" fontId="11" fillId="2" borderId="87" xfId="0" applyNumberFormat="1" applyFont="1" applyFill="1" applyBorder="1" applyAlignment="1"/>
    <xf numFmtId="0" fontId="11" fillId="2" borderId="88" xfId="0" applyNumberFormat="1" applyFont="1" applyFill="1" applyBorder="1" applyAlignment="1"/>
    <xf numFmtId="1" fontId="11" fillId="2" borderId="89" xfId="0" applyNumberFormat="1" applyFont="1" applyFill="1" applyBorder="1" applyAlignment="1"/>
    <xf numFmtId="0" fontId="11" fillId="2" borderId="89" xfId="0" applyNumberFormat="1" applyFont="1" applyFill="1" applyBorder="1" applyAlignment="1"/>
    <xf numFmtId="0" fontId="6" fillId="2" borderId="5" xfId="0" applyFont="1" applyFill="1" applyBorder="1" applyAlignment="1"/>
    <xf numFmtId="0" fontId="16" fillId="2" borderId="33" xfId="0" applyFont="1" applyFill="1" applyBorder="1" applyAlignment="1"/>
    <xf numFmtId="0" fontId="0" fillId="2" borderId="33" xfId="0" applyFont="1" applyFill="1" applyBorder="1" applyAlignment="1"/>
    <xf numFmtId="1" fontId="0" fillId="2" borderId="33" xfId="0" applyNumberFormat="1" applyFont="1" applyFill="1" applyBorder="1" applyAlignment="1"/>
    <xf numFmtId="0" fontId="16" fillId="2" borderId="1" xfId="0" applyFont="1" applyFill="1" applyBorder="1" applyAlignment="1"/>
    <xf numFmtId="1" fontId="0" fillId="2" borderId="1" xfId="0" applyNumberFormat="1" applyFont="1" applyFill="1" applyBorder="1" applyAlignment="1"/>
    <xf numFmtId="0" fontId="0" fillId="0" borderId="0" xfId="0" applyNumberFormat="1" applyFont="1" applyAlignment="1">
      <alignment vertical="top"/>
    </xf>
    <xf numFmtId="0" fontId="6" fillId="2" borderId="60" xfId="0" applyNumberFormat="1" applyFont="1" applyFill="1" applyBorder="1" applyAlignment="1"/>
    <xf numFmtId="0" fontId="6" fillId="2" borderId="61" xfId="0" applyNumberFormat="1" applyFont="1" applyFill="1" applyBorder="1" applyAlignment="1"/>
    <xf numFmtId="0" fontId="6" fillId="2" borderId="68" xfId="0" applyNumberFormat="1" applyFont="1" applyFill="1" applyBorder="1" applyAlignment="1"/>
    <xf numFmtId="0" fontId="6" fillId="2" borderId="69" xfId="0" applyNumberFormat="1" applyFont="1" applyFill="1" applyBorder="1" applyAlignment="1"/>
    <xf numFmtId="0" fontId="6" fillId="2" borderId="77" xfId="0" applyNumberFormat="1" applyFont="1" applyFill="1" applyBorder="1" applyAlignment="1"/>
    <xf numFmtId="0" fontId="6" fillId="2" borderId="78" xfId="0" applyNumberFormat="1" applyFont="1" applyFill="1" applyBorder="1" applyAlignment="1"/>
    <xf numFmtId="0" fontId="6" fillId="2" borderId="83" xfId="0" applyNumberFormat="1" applyFont="1" applyFill="1" applyBorder="1" applyAlignment="1"/>
    <xf numFmtId="0" fontId="6" fillId="2" borderId="84" xfId="0" applyNumberFormat="1" applyFont="1" applyFill="1" applyBorder="1" applyAlignment="1"/>
    <xf numFmtId="0" fontId="6" fillId="2" borderId="86" xfId="0" applyNumberFormat="1" applyFont="1" applyFill="1" applyBorder="1" applyAlignment="1"/>
    <xf numFmtId="0" fontId="9" fillId="2" borderId="60" xfId="0" applyFont="1" applyFill="1" applyBorder="1" applyAlignment="1"/>
    <xf numFmtId="0" fontId="9" fillId="2" borderId="61" xfId="0" applyFont="1" applyFill="1" applyBorder="1" applyAlignment="1"/>
    <xf numFmtId="0" fontId="0" fillId="2" borderId="93" xfId="0" applyFont="1" applyFill="1" applyBorder="1" applyAlignment="1"/>
    <xf numFmtId="1" fontId="9" fillId="2" borderId="64" xfId="0" applyNumberFormat="1" applyFont="1" applyFill="1" applyBorder="1" applyAlignment="1"/>
    <xf numFmtId="0" fontId="6" fillId="4" borderId="94" xfId="0" applyFont="1" applyFill="1" applyBorder="1" applyAlignment="1"/>
    <xf numFmtId="0" fontId="6" fillId="4" borderId="58" xfId="0" applyFont="1" applyFill="1" applyBorder="1" applyAlignment="1"/>
    <xf numFmtId="0" fontId="6" fillId="4" borderId="59" xfId="0" applyFont="1" applyFill="1" applyBorder="1" applyAlignment="1"/>
    <xf numFmtId="0" fontId="9" fillId="2" borderId="68" xfId="0" applyFont="1" applyFill="1" applyBorder="1" applyAlignment="1"/>
    <xf numFmtId="0" fontId="9" fillId="2" borderId="69" xfId="0" applyFont="1" applyFill="1" applyBorder="1" applyAlignment="1"/>
    <xf numFmtId="0" fontId="0" fillId="2" borderId="95" xfId="0" applyFont="1" applyFill="1" applyBorder="1" applyAlignment="1"/>
    <xf numFmtId="1" fontId="9" fillId="2" borderId="72" xfId="0" applyNumberFormat="1" applyFont="1" applyFill="1" applyBorder="1" applyAlignment="1"/>
    <xf numFmtId="0" fontId="6" fillId="4" borderId="43" xfId="0" applyFont="1" applyFill="1" applyBorder="1" applyAlignment="1"/>
    <xf numFmtId="0" fontId="6" fillId="4" borderId="45" xfId="0" applyFont="1" applyFill="1" applyBorder="1" applyAlignment="1"/>
    <xf numFmtId="0" fontId="6" fillId="4" borderId="67" xfId="0" applyFont="1" applyFill="1" applyBorder="1" applyAlignment="1"/>
    <xf numFmtId="0" fontId="9" fillId="2" borderId="77" xfId="0" applyFont="1" applyFill="1" applyBorder="1" applyAlignment="1"/>
    <xf numFmtId="0" fontId="9" fillId="2" borderId="78" xfId="0" applyFont="1" applyFill="1" applyBorder="1" applyAlignment="1"/>
    <xf numFmtId="1" fontId="9" fillId="2" borderId="81" xfId="0" applyNumberFormat="1" applyFont="1" applyFill="1" applyBorder="1" applyAlignment="1"/>
    <xf numFmtId="0" fontId="6" fillId="4" borderId="96" xfId="0" applyFont="1" applyFill="1" applyBorder="1" applyAlignment="1"/>
    <xf numFmtId="0" fontId="6" fillId="4" borderId="75" xfId="0" applyFont="1" applyFill="1" applyBorder="1" applyAlignment="1"/>
    <xf numFmtId="0" fontId="6" fillId="4" borderId="76" xfId="0" applyFont="1" applyFill="1" applyBorder="1" applyAlignment="1"/>
    <xf numFmtId="0" fontId="6" fillId="4" borderId="57" xfId="0" applyFont="1" applyFill="1" applyBorder="1" applyAlignment="1"/>
    <xf numFmtId="0" fontId="6" fillId="4" borderId="66" xfId="0" applyFont="1" applyFill="1" applyBorder="1" applyAlignment="1"/>
    <xf numFmtId="0" fontId="6" fillId="4" borderId="74" xfId="0" applyFont="1" applyFill="1" applyBorder="1" applyAlignment="1"/>
    <xf numFmtId="0" fontId="6" fillId="4" borderId="82" xfId="0" applyFont="1" applyFill="1" applyBorder="1" applyAlignment="1"/>
    <xf numFmtId="0" fontId="6" fillId="4" borderId="44" xfId="0" applyFont="1" applyFill="1" applyBorder="1" applyAlignment="1"/>
    <xf numFmtId="0" fontId="0" fillId="2" borderId="97" xfId="0" applyFont="1" applyFill="1" applyBorder="1" applyAlignment="1"/>
    <xf numFmtId="0" fontId="6" fillId="4" borderId="85" xfId="0" applyFont="1" applyFill="1" applyBorder="1" applyAlignment="1"/>
    <xf numFmtId="0" fontId="7" fillId="5" borderId="89" xfId="0" applyNumberFormat="1" applyFont="1" applyFill="1" applyBorder="1" applyAlignment="1"/>
    <xf numFmtId="0" fontId="7" fillId="5" borderId="87" xfId="0" applyNumberFormat="1" applyFont="1" applyFill="1" applyBorder="1" applyAlignment="1"/>
    <xf numFmtId="0" fontId="11" fillId="2" borderId="98" xfId="0" applyNumberFormat="1" applyFont="1" applyFill="1" applyBorder="1" applyAlignment="1"/>
    <xf numFmtId="0" fontId="9" fillId="2" borderId="87" xfId="0" applyNumberFormat="1" applyFont="1" applyFill="1" applyBorder="1" applyAlignment="1"/>
    <xf numFmtId="0" fontId="9" fillId="2" borderId="88" xfId="0" applyNumberFormat="1" applyFont="1" applyFill="1" applyBorder="1" applyAlignment="1"/>
    <xf numFmtId="1" fontId="9" fillId="2" borderId="89" xfId="0" applyNumberFormat="1" applyFont="1" applyFill="1" applyBorder="1" applyAlignment="1"/>
    <xf numFmtId="0" fontId="9" fillId="2" borderId="89" xfId="0" applyNumberFormat="1" applyFont="1" applyFill="1" applyBorder="1" applyAlignment="1"/>
    <xf numFmtId="1" fontId="8" fillId="5" borderId="87" xfId="0" applyNumberFormat="1" applyFont="1" applyFill="1" applyBorder="1" applyAlignment="1"/>
    <xf numFmtId="0" fontId="11" fillId="2" borderId="99" xfId="0" applyFont="1" applyFill="1" applyBorder="1" applyAlignment="1"/>
    <xf numFmtId="0" fontId="11" fillId="2" borderId="100" xfId="0" applyFont="1" applyFill="1" applyBorder="1" applyAlignment="1"/>
    <xf numFmtId="1" fontId="11" fillId="2" borderId="100" xfId="0" applyNumberFormat="1" applyFont="1" applyFill="1" applyBorder="1" applyAlignment="1"/>
    <xf numFmtId="0" fontId="11" fillId="2" borderId="101" xfId="0" applyFont="1" applyFill="1" applyBorder="1" applyAlignment="1"/>
    <xf numFmtId="49" fontId="1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9" fontId="9" fillId="2" borderId="1" xfId="0" applyNumberFormat="1" applyFont="1" applyFill="1" applyBorder="1" applyAlignment="1"/>
    <xf numFmtId="0" fontId="9" fillId="2" borderId="1" xfId="0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2" borderId="90" xfId="0" applyFont="1" applyFill="1" applyBorder="1" applyAlignment="1"/>
    <xf numFmtId="0" fontId="6" fillId="2" borderId="91" xfId="0" applyFont="1" applyFill="1" applyBorder="1" applyAlignment="1"/>
    <xf numFmtId="0" fontId="6" fillId="2" borderId="92" xfId="0" applyFont="1" applyFill="1" applyBorder="1" applyAlignment="1"/>
    <xf numFmtId="0" fontId="15" fillId="2" borderId="90" xfId="0" applyFont="1" applyFill="1" applyBorder="1" applyAlignment="1">
      <alignment horizontal="center"/>
    </xf>
    <xf numFmtId="0" fontId="15" fillId="2" borderId="91" xfId="0" applyFont="1" applyFill="1" applyBorder="1" applyAlignment="1">
      <alignment horizontal="center"/>
    </xf>
    <xf numFmtId="0" fontId="15" fillId="2" borderId="92" xfId="0" applyFont="1" applyFill="1" applyBorder="1" applyAlignment="1">
      <alignment horizontal="center"/>
    </xf>
    <xf numFmtId="1" fontId="17" fillId="5" borderId="63" xfId="0" applyNumberFormat="1" applyFont="1" applyFill="1" applyBorder="1" applyAlignment="1">
      <alignment horizontal="center" vertical="center"/>
    </xf>
    <xf numFmtId="1" fontId="17" fillId="5" borderId="71" xfId="0" applyNumberFormat="1" applyFont="1" applyFill="1" applyBorder="1" applyAlignment="1">
      <alignment horizontal="center" vertical="center"/>
    </xf>
    <xf numFmtId="1" fontId="17" fillId="5" borderId="80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49" fontId="15" fillId="3" borderId="55" xfId="0" applyNumberFormat="1" applyFont="1" applyFill="1" applyBorder="1" applyAlignment="1">
      <alignment horizontal="center" vertical="top" wrapText="1"/>
    </xf>
    <xf numFmtId="0" fontId="15" fillId="3" borderId="65" xfId="0" applyFont="1" applyFill="1" applyBorder="1" applyAlignment="1">
      <alignment horizontal="center" vertical="top" wrapText="1"/>
    </xf>
    <xf numFmtId="0" fontId="15" fillId="3" borderId="73" xfId="0" applyFont="1" applyFill="1" applyBorder="1" applyAlignment="1">
      <alignment horizontal="center" vertical="top" wrapText="1"/>
    </xf>
    <xf numFmtId="0" fontId="16" fillId="3" borderId="52" xfId="0" applyFont="1" applyFill="1" applyBorder="1" applyAlignment="1"/>
    <xf numFmtId="0" fontId="16" fillId="3" borderId="53" xfId="0" applyFont="1" applyFill="1" applyBorder="1" applyAlignment="1"/>
    <xf numFmtId="0" fontId="15" fillId="3" borderId="43" xfId="0" applyFont="1" applyFill="1" applyBorder="1" applyAlignment="1">
      <alignment horizontal="center" vertical="top"/>
    </xf>
    <xf numFmtId="0" fontId="15" fillId="3" borderId="45" xfId="0" applyFont="1" applyFill="1" applyBorder="1" applyAlignment="1">
      <alignment horizontal="center" vertical="top"/>
    </xf>
    <xf numFmtId="0" fontId="15" fillId="3" borderId="44" xfId="0" applyFont="1" applyFill="1" applyBorder="1" applyAlignment="1">
      <alignment horizontal="center" vertical="top"/>
    </xf>
    <xf numFmtId="0" fontId="15" fillId="3" borderId="40" xfId="0" applyFont="1" applyFill="1" applyBorder="1" applyAlignment="1">
      <alignment horizontal="center" vertical="top" wrapText="1"/>
    </xf>
    <xf numFmtId="0" fontId="15" fillId="3" borderId="42" xfId="0" applyFont="1" applyFill="1" applyBorder="1" applyAlignment="1">
      <alignment horizontal="center" vertical="top" wrapText="1"/>
    </xf>
    <xf numFmtId="0" fontId="15" fillId="3" borderId="41" xfId="0" applyFont="1" applyFill="1" applyBorder="1" applyAlignment="1">
      <alignment horizontal="center" vertical="top" wrapText="1"/>
    </xf>
    <xf numFmtId="0" fontId="15" fillId="3" borderId="43" xfId="0" applyFont="1" applyFill="1" applyBorder="1" applyAlignment="1">
      <alignment horizontal="center" vertical="top" wrapText="1"/>
    </xf>
    <xf numFmtId="0" fontId="15" fillId="3" borderId="45" xfId="0" applyFont="1" applyFill="1" applyBorder="1" applyAlignment="1">
      <alignment horizontal="center" vertical="top" wrapText="1"/>
    </xf>
    <xf numFmtId="0" fontId="15" fillId="3" borderId="44" xfId="0" applyFont="1" applyFill="1" applyBorder="1" applyAlignment="1">
      <alignment horizontal="center" vertical="top" wrapText="1"/>
    </xf>
    <xf numFmtId="0" fontId="15" fillId="3" borderId="46" xfId="0" applyFont="1" applyFill="1" applyBorder="1" applyAlignment="1">
      <alignment horizontal="center" vertical="top" wrapText="1"/>
    </xf>
    <xf numFmtId="0" fontId="15" fillId="3" borderId="51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  <xf numFmtId="49" fontId="15" fillId="3" borderId="40" xfId="0" applyNumberFormat="1" applyFont="1" applyFill="1" applyBorder="1" applyAlignment="1">
      <alignment horizontal="center" vertical="top" wrapText="1"/>
    </xf>
    <xf numFmtId="49" fontId="15" fillId="3" borderId="40" xfId="0" applyNumberFormat="1" applyFont="1" applyFill="1" applyBorder="1" applyAlignment="1">
      <alignment horizontal="left" vertical="top"/>
    </xf>
    <xf numFmtId="0" fontId="15" fillId="3" borderId="41" xfId="0" applyFont="1" applyFill="1" applyBorder="1" applyAlignment="1">
      <alignment horizontal="left" vertical="top"/>
    </xf>
    <xf numFmtId="0" fontId="15" fillId="3" borderId="43" xfId="0" applyFont="1" applyFill="1" applyBorder="1" applyAlignment="1">
      <alignment horizontal="left" vertical="top"/>
    </xf>
    <xf numFmtId="0" fontId="15" fillId="3" borderId="44" xfId="0" applyFont="1" applyFill="1" applyBorder="1" applyAlignment="1">
      <alignment horizontal="left" vertical="top"/>
    </xf>
    <xf numFmtId="0" fontId="15" fillId="3" borderId="46" xfId="0" applyFont="1" applyFill="1" applyBorder="1" applyAlignment="1">
      <alignment horizontal="left" vertical="top"/>
    </xf>
    <xf numFmtId="0" fontId="15" fillId="3" borderId="47" xfId="0" applyFont="1" applyFill="1" applyBorder="1" applyAlignment="1">
      <alignment horizontal="left" vertical="top"/>
    </xf>
    <xf numFmtId="0" fontId="6" fillId="2" borderId="102" xfId="0" applyFont="1" applyFill="1" applyBorder="1" applyAlignment="1"/>
    <xf numFmtId="0" fontId="6" fillId="2" borderId="4" xfId="0" applyFont="1" applyFill="1" applyBorder="1" applyAlignment="1"/>
    <xf numFmtId="0" fontId="6" fillId="2" borderId="31" xfId="0" applyFont="1" applyFill="1" applyBorder="1" applyAlignment="1"/>
    <xf numFmtId="1" fontId="15" fillId="5" borderId="63" xfId="0" applyNumberFormat="1" applyFont="1" applyFill="1" applyBorder="1" applyAlignment="1">
      <alignment horizontal="center" vertical="center"/>
    </xf>
    <xf numFmtId="1" fontId="15" fillId="5" borderId="71" xfId="0" applyNumberFormat="1" applyFont="1" applyFill="1" applyBorder="1" applyAlignment="1">
      <alignment horizontal="center" vertical="center"/>
    </xf>
    <xf numFmtId="1" fontId="15" fillId="5" borderId="8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0000FF"/>
      <rgbColor rgb="FF0000D4"/>
      <rgbColor rgb="FF969696"/>
      <rgbColor rgb="FFFCF305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76795</xdr:colOff>
      <xdr:row>0</xdr:row>
      <xdr:rowOff>51600</xdr:rowOff>
    </xdr:from>
    <xdr:to>
      <xdr:col>0</xdr:col>
      <xdr:colOff>1004738</xdr:colOff>
      <xdr:row>0</xdr:row>
      <xdr:rowOff>715950</xdr:rowOff>
    </xdr:to>
    <xdr:pic>
      <xdr:nvPicPr>
        <xdr:cNvPr id="2" name="image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6795" y="51599"/>
          <a:ext cx="927944" cy="664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.schlattinger@bluewin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showGridLines="0" tabSelected="1" workbookViewId="0"/>
  </sheetViews>
  <sheetFormatPr baseColWidth="10" defaultColWidth="10.85546875" defaultRowHeight="20" customHeight="1" x14ac:dyDescent="0"/>
  <cols>
    <col min="1" max="1" width="14.28515625" style="1" customWidth="1"/>
    <col min="2" max="2" width="19.42578125" style="1" customWidth="1"/>
    <col min="3" max="3" width="19.28515625" style="1" customWidth="1"/>
    <col min="4" max="4" width="19.42578125" style="1" customWidth="1"/>
    <col min="5" max="10" width="4.85546875" style="1" customWidth="1"/>
    <col min="11" max="256" width="10.85546875" style="1" customWidth="1"/>
  </cols>
  <sheetData>
    <row r="1" spans="1:10" ht="64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9" customHeight="1">
      <c r="A3" s="172" t="s">
        <v>0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7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7" t="s">
        <v>1</v>
      </c>
      <c r="B5" s="8"/>
      <c r="C5" s="170" t="s">
        <v>2</v>
      </c>
      <c r="D5" s="171"/>
      <c r="E5" s="8"/>
      <c r="F5" s="8"/>
      <c r="G5" s="8"/>
      <c r="H5" s="8"/>
      <c r="I5" s="8"/>
      <c r="J5" s="8"/>
    </row>
    <row r="6" spans="1:10" ht="1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8" customHeight="1">
      <c r="A8" s="9" t="s">
        <v>3</v>
      </c>
      <c r="B8" s="8"/>
      <c r="C8" s="10">
        <v>1</v>
      </c>
      <c r="D8" s="11" t="s">
        <v>4</v>
      </c>
      <c r="E8" s="8"/>
      <c r="F8" s="8"/>
      <c r="G8" s="8"/>
      <c r="H8" s="8"/>
      <c r="I8" s="8"/>
      <c r="J8" s="8"/>
    </row>
    <row r="9" spans="1:10" ht="17" customHeight="1">
      <c r="A9" s="8"/>
      <c r="B9" s="8"/>
      <c r="C9" s="10">
        <v>2</v>
      </c>
      <c r="D9" s="11" t="s">
        <v>5</v>
      </c>
      <c r="E9" s="8"/>
      <c r="F9" s="8"/>
      <c r="G9" s="8"/>
      <c r="H9" s="8"/>
      <c r="I9" s="8"/>
      <c r="J9" s="8"/>
    </row>
    <row r="10" spans="1:10" ht="17" customHeight="1">
      <c r="A10" s="8"/>
      <c r="B10" s="8"/>
      <c r="C10" s="10">
        <v>3</v>
      </c>
      <c r="D10" s="11" t="s">
        <v>6</v>
      </c>
      <c r="E10" s="8"/>
      <c r="F10" s="8"/>
      <c r="G10" s="8"/>
      <c r="H10" s="8"/>
      <c r="I10" s="8"/>
      <c r="J10" s="8"/>
    </row>
    <row r="11" spans="1:10" ht="17" customHeight="1">
      <c r="A11" s="8"/>
      <c r="B11" s="8"/>
      <c r="C11" s="10">
        <v>4</v>
      </c>
      <c r="D11" s="11" t="s">
        <v>7</v>
      </c>
      <c r="E11" s="8"/>
      <c r="F11" s="8"/>
      <c r="G11" s="8"/>
      <c r="H11" s="8"/>
      <c r="I11" s="8"/>
      <c r="J11" s="8"/>
    </row>
    <row r="12" spans="1:10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7" customHeight="1">
      <c r="A13" s="12" t="s">
        <v>8</v>
      </c>
      <c r="B13" s="13"/>
      <c r="C13" s="13"/>
      <c r="D13" s="14"/>
      <c r="E13" s="13"/>
      <c r="F13" s="13"/>
      <c r="G13" s="8"/>
      <c r="H13" s="8"/>
      <c r="I13" s="8"/>
      <c r="J13" s="8"/>
    </row>
    <row r="14" spans="1:10" ht="17" customHeight="1">
      <c r="A14" s="13"/>
      <c r="B14" s="13"/>
      <c r="C14" s="13"/>
      <c r="D14" s="13"/>
      <c r="E14" s="13"/>
      <c r="F14" s="13"/>
      <c r="G14" s="8"/>
      <c r="H14" s="8"/>
      <c r="I14" s="8"/>
      <c r="J14" s="8"/>
    </row>
    <row r="15" spans="1:10" ht="17" customHeight="1">
      <c r="A15" s="13"/>
      <c r="B15" s="13"/>
      <c r="C15" s="15"/>
      <c r="D15" s="16"/>
      <c r="E15" s="15"/>
      <c r="F15" s="13"/>
      <c r="G15" s="17"/>
      <c r="H15" s="2"/>
      <c r="I15" s="2"/>
      <c r="J15" s="2"/>
    </row>
    <row r="16" spans="1:10" ht="17" customHeight="1">
      <c r="A16" s="12" t="s">
        <v>9</v>
      </c>
      <c r="B16" s="13"/>
      <c r="C16" s="12" t="s">
        <v>10</v>
      </c>
      <c r="D16" s="168" t="s">
        <v>11</v>
      </c>
      <c r="E16" s="169"/>
      <c r="F16" s="169"/>
      <c r="G16" s="17"/>
      <c r="H16" s="2"/>
      <c r="I16" s="2"/>
      <c r="J16" s="2"/>
    </row>
    <row r="17" spans="1:10" ht="17" customHeight="1">
      <c r="A17" s="13"/>
      <c r="B17" s="13"/>
      <c r="C17" s="11" t="s">
        <v>12</v>
      </c>
      <c r="D17" s="16"/>
      <c r="E17" s="15"/>
      <c r="F17" s="13"/>
      <c r="G17" s="17"/>
      <c r="H17" s="2"/>
      <c r="I17" s="2"/>
      <c r="J17" s="2"/>
    </row>
    <row r="18" spans="1:10" ht="17" customHeight="1">
      <c r="A18" s="13"/>
      <c r="B18" s="13"/>
      <c r="C18" s="13"/>
      <c r="D18" s="18"/>
      <c r="E18" s="13"/>
      <c r="F18" s="13"/>
      <c r="G18" s="2"/>
      <c r="H18" s="2"/>
      <c r="I18" s="2"/>
      <c r="J18" s="2"/>
    </row>
    <row r="19" spans="1:10" ht="17" customHeight="1">
      <c r="A19" s="12" t="s">
        <v>13</v>
      </c>
      <c r="B19" s="13"/>
      <c r="C19" s="12" t="s">
        <v>14</v>
      </c>
      <c r="D19" s="13"/>
      <c r="E19" s="13"/>
      <c r="F19" s="13"/>
      <c r="G19" s="17"/>
      <c r="H19" s="17"/>
      <c r="I19" s="17"/>
      <c r="J19" s="17"/>
    </row>
    <row r="20" spans="1:10" ht="17" customHeight="1">
      <c r="A20" s="13"/>
      <c r="B20" s="13"/>
      <c r="C20" s="13"/>
      <c r="D20" s="15"/>
      <c r="E20" s="15"/>
      <c r="F20" s="15"/>
      <c r="G20" s="17"/>
      <c r="H20" s="17"/>
      <c r="I20" s="17"/>
      <c r="J20" s="17"/>
    </row>
    <row r="21" spans="1:10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7" customHeight="1">
      <c r="A23" s="12" t="s">
        <v>15</v>
      </c>
      <c r="B23" s="8"/>
      <c r="C23" s="19"/>
      <c r="D23" s="12" t="s">
        <v>16</v>
      </c>
      <c r="E23" s="13"/>
      <c r="F23" s="12" t="s">
        <v>17</v>
      </c>
      <c r="G23" s="13"/>
      <c r="H23" s="13"/>
      <c r="I23" s="8"/>
      <c r="J23" s="13"/>
    </row>
    <row r="24" spans="1:10" ht="17" customHeight="1">
      <c r="A24" s="12" t="s">
        <v>18</v>
      </c>
      <c r="B24" s="13"/>
      <c r="C24" s="19"/>
      <c r="D24" s="12" t="s">
        <v>19</v>
      </c>
      <c r="E24" s="13"/>
      <c r="F24" s="12" t="s">
        <v>20</v>
      </c>
      <c r="G24" s="13"/>
      <c r="H24" s="13"/>
      <c r="I24" s="8"/>
      <c r="J24" s="13"/>
    </row>
    <row r="25" spans="1:10" ht="15" customHeight="1">
      <c r="A25" s="20" t="s">
        <v>21</v>
      </c>
      <c r="B25" s="8"/>
      <c r="C25" s="8"/>
      <c r="D25" s="12" t="s">
        <v>22</v>
      </c>
      <c r="E25" s="8"/>
      <c r="F25" s="12" t="s">
        <v>23</v>
      </c>
      <c r="G25" s="8"/>
      <c r="H25" s="8"/>
      <c r="I25" s="8"/>
      <c r="J25" s="8"/>
    </row>
    <row r="26" spans="1:10" ht="1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7" customHeight="1">
      <c r="A27" s="22" t="s">
        <v>24</v>
      </c>
      <c r="B27" s="22" t="s">
        <v>25</v>
      </c>
      <c r="C27" s="22" t="s">
        <v>26</v>
      </c>
      <c r="D27" s="22" t="s">
        <v>27</v>
      </c>
      <c r="E27" s="166" t="s">
        <v>28</v>
      </c>
      <c r="F27" s="167"/>
      <c r="G27" s="166" t="s">
        <v>29</v>
      </c>
      <c r="H27" s="167"/>
      <c r="I27" s="166" t="s">
        <v>30</v>
      </c>
      <c r="J27" s="167"/>
    </row>
    <row r="28" spans="1:10" ht="17" customHeight="1">
      <c r="A28" s="23">
        <v>1</v>
      </c>
      <c r="B28" s="24">
        <v>1</v>
      </c>
      <c r="C28" s="25">
        <v>2</v>
      </c>
      <c r="D28" s="26">
        <v>4</v>
      </c>
      <c r="E28" s="27"/>
      <c r="F28" s="28"/>
      <c r="G28" s="28"/>
      <c r="H28" s="28"/>
      <c r="I28" s="28"/>
      <c r="J28" s="29"/>
    </row>
    <row r="29" spans="1:10" ht="16" customHeight="1">
      <c r="A29" s="30"/>
      <c r="B29" s="31" t="str">
        <f>D8</f>
        <v>FG Riwi 1</v>
      </c>
      <c r="C29" s="32" t="str">
        <f>D9</f>
        <v>FG Riwi 2</v>
      </c>
      <c r="D29" s="33" t="str">
        <f>D11</f>
        <v>STV Affeltrangen</v>
      </c>
      <c r="E29" s="34"/>
      <c r="F29" s="35"/>
      <c r="G29" s="36"/>
      <c r="H29" s="35"/>
      <c r="I29" s="36"/>
      <c r="J29" s="34"/>
    </row>
    <row r="30" spans="1:10" ht="16" customHeight="1">
      <c r="A30" s="37">
        <v>2</v>
      </c>
      <c r="B30" s="38">
        <v>3</v>
      </c>
      <c r="C30" s="39">
        <v>4</v>
      </c>
      <c r="D30" s="40">
        <v>2</v>
      </c>
      <c r="E30" s="41"/>
      <c r="F30" s="42"/>
      <c r="G30" s="42"/>
      <c r="H30" s="42"/>
      <c r="I30" s="42"/>
      <c r="J30" s="43"/>
    </row>
    <row r="31" spans="1:10" ht="16" customHeight="1">
      <c r="A31" s="30"/>
      <c r="B31" s="31" t="str">
        <f>D10</f>
        <v>FBV Ettenhausen</v>
      </c>
      <c r="C31" s="32" t="str">
        <f>D11</f>
        <v>STV Affeltrangen</v>
      </c>
      <c r="D31" s="33" t="str">
        <f>D9</f>
        <v>FG Riwi 2</v>
      </c>
      <c r="E31" s="34"/>
      <c r="F31" s="35"/>
      <c r="G31" s="36"/>
      <c r="H31" s="35"/>
      <c r="I31" s="36"/>
      <c r="J31" s="34"/>
    </row>
    <row r="32" spans="1:10" ht="16" customHeight="1">
      <c r="A32" s="37">
        <v>3</v>
      </c>
      <c r="B32" s="38">
        <v>2</v>
      </c>
      <c r="C32" s="39">
        <v>3</v>
      </c>
      <c r="D32" s="40">
        <v>1</v>
      </c>
      <c r="E32" s="41"/>
      <c r="F32" s="42"/>
      <c r="G32" s="42"/>
      <c r="H32" s="42"/>
      <c r="I32" s="42"/>
      <c r="J32" s="43"/>
    </row>
    <row r="33" spans="1:10" ht="16" customHeight="1">
      <c r="A33" s="30"/>
      <c r="B33" s="31" t="str">
        <f>D9</f>
        <v>FG Riwi 2</v>
      </c>
      <c r="C33" s="32" t="str">
        <f>D10</f>
        <v>FBV Ettenhausen</v>
      </c>
      <c r="D33" s="33" t="str">
        <f>D8</f>
        <v>FG Riwi 1</v>
      </c>
      <c r="E33" s="34"/>
      <c r="F33" s="35"/>
      <c r="G33" s="36"/>
      <c r="H33" s="35"/>
      <c r="I33" s="36"/>
      <c r="J33" s="34"/>
    </row>
    <row r="34" spans="1:10" ht="16" customHeight="1">
      <c r="A34" s="37">
        <v>4</v>
      </c>
      <c r="B34" s="38">
        <v>1</v>
      </c>
      <c r="C34" s="39">
        <v>4</v>
      </c>
      <c r="D34" s="40">
        <v>3</v>
      </c>
      <c r="E34" s="41"/>
      <c r="F34" s="42"/>
      <c r="G34" s="42"/>
      <c r="H34" s="42"/>
      <c r="I34" s="42"/>
      <c r="J34" s="43"/>
    </row>
    <row r="35" spans="1:10" ht="16" customHeight="1">
      <c r="A35" s="30"/>
      <c r="B35" s="31" t="str">
        <f>D8</f>
        <v>FG Riwi 1</v>
      </c>
      <c r="C35" s="32" t="str">
        <f>D11</f>
        <v>STV Affeltrangen</v>
      </c>
      <c r="D35" s="33" t="str">
        <f>D10</f>
        <v>FBV Ettenhausen</v>
      </c>
      <c r="E35" s="34"/>
      <c r="F35" s="35"/>
      <c r="G35" s="36"/>
      <c r="H35" s="35"/>
      <c r="I35" s="36"/>
      <c r="J35" s="34"/>
    </row>
    <row r="36" spans="1:10" ht="16" customHeight="1">
      <c r="A36" s="37">
        <v>5</v>
      </c>
      <c r="B36" s="38">
        <v>1</v>
      </c>
      <c r="C36" s="39">
        <v>3</v>
      </c>
      <c r="D36" s="40">
        <v>4</v>
      </c>
      <c r="E36" s="41"/>
      <c r="F36" s="42"/>
      <c r="G36" s="42"/>
      <c r="H36" s="42"/>
      <c r="I36" s="42"/>
      <c r="J36" s="43"/>
    </row>
    <row r="37" spans="1:10" ht="16" customHeight="1">
      <c r="A37" s="30"/>
      <c r="B37" s="31" t="str">
        <f>D8</f>
        <v>FG Riwi 1</v>
      </c>
      <c r="C37" s="32" t="str">
        <f>D10</f>
        <v>FBV Ettenhausen</v>
      </c>
      <c r="D37" s="33" t="str">
        <f>D11</f>
        <v>STV Affeltrangen</v>
      </c>
      <c r="E37" s="34"/>
      <c r="F37" s="35"/>
      <c r="G37" s="36"/>
      <c r="H37" s="35"/>
      <c r="I37" s="36"/>
      <c r="J37" s="34"/>
    </row>
    <row r="38" spans="1:10" ht="16" customHeight="1">
      <c r="A38" s="37">
        <v>6</v>
      </c>
      <c r="B38" s="38">
        <v>2</v>
      </c>
      <c r="C38" s="39">
        <v>4</v>
      </c>
      <c r="D38" s="40">
        <v>1</v>
      </c>
      <c r="E38" s="41"/>
      <c r="F38" s="42"/>
      <c r="G38" s="42"/>
      <c r="H38" s="42"/>
      <c r="I38" s="42"/>
      <c r="J38" s="43"/>
    </row>
    <row r="39" spans="1:10" ht="16" customHeight="1">
      <c r="A39" s="44"/>
      <c r="B39" s="45" t="str">
        <f>D9</f>
        <v>FG Riwi 2</v>
      </c>
      <c r="C39" s="46" t="str">
        <f>D11</f>
        <v>STV Affeltrangen</v>
      </c>
      <c r="D39" s="47" t="str">
        <f>D8</f>
        <v>FG Riwi 1</v>
      </c>
      <c r="E39" s="34"/>
      <c r="F39" s="35"/>
      <c r="G39" s="36"/>
      <c r="H39" s="35"/>
      <c r="I39" s="36"/>
      <c r="J39" s="34"/>
    </row>
    <row r="40" spans="1:10" ht="16" customHeight="1">
      <c r="A40" s="48"/>
      <c r="B40" s="48"/>
      <c r="C40" s="48"/>
      <c r="D40" s="48"/>
      <c r="E40" s="49"/>
      <c r="F40" s="49"/>
      <c r="G40" s="49"/>
      <c r="H40" s="49"/>
      <c r="I40" s="49"/>
      <c r="J40" s="49"/>
    </row>
    <row r="41" spans="1:10" ht="17" customHeight="1">
      <c r="A41" s="50" t="s">
        <v>31</v>
      </c>
      <c r="B41" s="51"/>
      <c r="C41" s="52"/>
      <c r="D41" s="52"/>
      <c r="E41" s="53"/>
      <c r="F41" s="53"/>
      <c r="G41" s="53"/>
      <c r="H41" s="53"/>
      <c r="I41" s="53"/>
      <c r="J41" s="53"/>
    </row>
    <row r="42" spans="1:10" ht="16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7" customHeight="1">
      <c r="A43" s="22" t="s">
        <v>32</v>
      </c>
      <c r="B43" s="22" t="s">
        <v>25</v>
      </c>
      <c r="C43" s="22" t="s">
        <v>26</v>
      </c>
      <c r="D43" s="22" t="s">
        <v>33</v>
      </c>
      <c r="E43" s="166" t="s">
        <v>28</v>
      </c>
      <c r="F43" s="167"/>
      <c r="G43" s="166" t="s">
        <v>29</v>
      </c>
      <c r="H43" s="167"/>
      <c r="I43" s="166" t="s">
        <v>30</v>
      </c>
      <c r="J43" s="167"/>
    </row>
    <row r="44" spans="1:10" ht="17" customHeight="1">
      <c r="A44" s="23">
        <v>7</v>
      </c>
      <c r="B44" s="24">
        <v>1</v>
      </c>
      <c r="C44" s="25">
        <v>2</v>
      </c>
      <c r="D44" s="26">
        <v>4</v>
      </c>
      <c r="E44" s="27"/>
      <c r="F44" s="28"/>
      <c r="G44" s="28"/>
      <c r="H44" s="28"/>
      <c r="I44" s="28"/>
      <c r="J44" s="29"/>
    </row>
    <row r="45" spans="1:10" ht="16" customHeight="1">
      <c r="A45" s="30"/>
      <c r="B45" s="31" t="str">
        <f>D8</f>
        <v>FG Riwi 1</v>
      </c>
      <c r="C45" s="32" t="str">
        <f>D9</f>
        <v>FG Riwi 2</v>
      </c>
      <c r="D45" s="33" t="str">
        <f>D11</f>
        <v>STV Affeltrangen</v>
      </c>
      <c r="E45" s="34"/>
      <c r="F45" s="35"/>
      <c r="G45" s="36"/>
      <c r="H45" s="35"/>
      <c r="I45" s="36"/>
      <c r="J45" s="34"/>
    </row>
    <row r="46" spans="1:10" ht="16" customHeight="1">
      <c r="A46" s="37">
        <v>8</v>
      </c>
      <c r="B46" s="38">
        <v>3</v>
      </c>
      <c r="C46" s="39">
        <v>4</v>
      </c>
      <c r="D46" s="40">
        <v>2</v>
      </c>
      <c r="E46" s="55"/>
      <c r="F46" s="56"/>
      <c r="G46" s="56"/>
      <c r="H46" s="56"/>
      <c r="I46" s="56"/>
      <c r="J46" s="57"/>
    </row>
    <row r="47" spans="1:10" ht="16" customHeight="1">
      <c r="A47" s="30"/>
      <c r="B47" s="31" t="str">
        <f>D10</f>
        <v>FBV Ettenhausen</v>
      </c>
      <c r="C47" s="32" t="str">
        <f>D11</f>
        <v>STV Affeltrangen</v>
      </c>
      <c r="D47" s="33" t="str">
        <f>D9</f>
        <v>FG Riwi 2</v>
      </c>
      <c r="E47" s="34"/>
      <c r="F47" s="35"/>
      <c r="G47" s="36"/>
      <c r="H47" s="35"/>
      <c r="I47" s="36"/>
      <c r="J47" s="34"/>
    </row>
    <row r="48" spans="1:10" ht="16" customHeight="1">
      <c r="A48" s="37">
        <v>9</v>
      </c>
      <c r="B48" s="38">
        <v>2</v>
      </c>
      <c r="C48" s="39">
        <v>3</v>
      </c>
      <c r="D48" s="40">
        <v>1</v>
      </c>
      <c r="E48" s="55"/>
      <c r="F48" s="56"/>
      <c r="G48" s="56"/>
      <c r="H48" s="56"/>
      <c r="I48" s="56"/>
      <c r="J48" s="57"/>
    </row>
    <row r="49" spans="1:10" ht="16" customHeight="1">
      <c r="A49" s="30"/>
      <c r="B49" s="31" t="str">
        <f>D9</f>
        <v>FG Riwi 2</v>
      </c>
      <c r="C49" s="32" t="str">
        <f>D10</f>
        <v>FBV Ettenhausen</v>
      </c>
      <c r="D49" s="33" t="str">
        <f>D8</f>
        <v>FG Riwi 1</v>
      </c>
      <c r="E49" s="34"/>
      <c r="F49" s="35"/>
      <c r="G49" s="36"/>
      <c r="H49" s="35"/>
      <c r="I49" s="36"/>
      <c r="J49" s="34"/>
    </row>
    <row r="50" spans="1:10" ht="16" customHeight="1">
      <c r="A50" s="37">
        <v>10</v>
      </c>
      <c r="B50" s="38">
        <v>1</v>
      </c>
      <c r="C50" s="39">
        <v>4</v>
      </c>
      <c r="D50" s="40">
        <v>3</v>
      </c>
      <c r="E50" s="55"/>
      <c r="F50" s="56"/>
      <c r="G50" s="56"/>
      <c r="H50" s="56"/>
      <c r="I50" s="56"/>
      <c r="J50" s="57"/>
    </row>
    <row r="51" spans="1:10" ht="16" customHeight="1">
      <c r="A51" s="30"/>
      <c r="B51" s="31" t="str">
        <f>D8</f>
        <v>FG Riwi 1</v>
      </c>
      <c r="C51" s="32" t="str">
        <f>D11</f>
        <v>STV Affeltrangen</v>
      </c>
      <c r="D51" s="33" t="str">
        <f>D10</f>
        <v>FBV Ettenhausen</v>
      </c>
      <c r="E51" s="34"/>
      <c r="F51" s="35"/>
      <c r="G51" s="36"/>
      <c r="H51" s="35"/>
      <c r="I51" s="36"/>
      <c r="J51" s="34"/>
    </row>
    <row r="52" spans="1:10" ht="16" customHeight="1">
      <c r="A52" s="37">
        <v>11</v>
      </c>
      <c r="B52" s="38">
        <v>1</v>
      </c>
      <c r="C52" s="39">
        <v>3</v>
      </c>
      <c r="D52" s="40">
        <v>4</v>
      </c>
      <c r="E52" s="55"/>
      <c r="F52" s="56"/>
      <c r="G52" s="56"/>
      <c r="H52" s="56"/>
      <c r="I52" s="56"/>
      <c r="J52" s="57"/>
    </row>
    <row r="53" spans="1:10" ht="16" customHeight="1">
      <c r="A53" s="30"/>
      <c r="B53" s="31" t="str">
        <f>D8</f>
        <v>FG Riwi 1</v>
      </c>
      <c r="C53" s="32" t="str">
        <f>D10</f>
        <v>FBV Ettenhausen</v>
      </c>
      <c r="D53" s="33" t="str">
        <f>D11</f>
        <v>STV Affeltrangen</v>
      </c>
      <c r="E53" s="34"/>
      <c r="F53" s="35"/>
      <c r="G53" s="36"/>
      <c r="H53" s="35"/>
      <c r="I53" s="36"/>
      <c r="J53" s="34"/>
    </row>
    <row r="54" spans="1:10" ht="16" customHeight="1">
      <c r="A54" s="37">
        <v>12</v>
      </c>
      <c r="B54" s="38">
        <v>2</v>
      </c>
      <c r="C54" s="39">
        <v>4</v>
      </c>
      <c r="D54" s="40">
        <v>1</v>
      </c>
      <c r="E54" s="55"/>
      <c r="F54" s="56"/>
      <c r="G54" s="56"/>
      <c r="H54" s="56"/>
      <c r="I54" s="56"/>
      <c r="J54" s="57"/>
    </row>
    <row r="55" spans="1:10" ht="16" customHeight="1">
      <c r="A55" s="44"/>
      <c r="B55" s="45" t="str">
        <f>D9</f>
        <v>FG Riwi 2</v>
      </c>
      <c r="C55" s="46" t="str">
        <f>D11</f>
        <v>STV Affeltrangen</v>
      </c>
      <c r="D55" s="47" t="str">
        <f>D8</f>
        <v>FG Riwi 1</v>
      </c>
      <c r="E55" s="58"/>
      <c r="F55" s="59"/>
      <c r="G55" s="60"/>
      <c r="H55" s="59"/>
      <c r="I55" s="60"/>
      <c r="J55" s="58"/>
    </row>
    <row r="56" spans="1:10" ht="16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</row>
  </sheetData>
  <mergeCells count="9">
    <mergeCell ref="D16:F16"/>
    <mergeCell ref="C5:D5"/>
    <mergeCell ref="A3:J3"/>
    <mergeCell ref="I43:J43"/>
    <mergeCell ref="G43:H43"/>
    <mergeCell ref="E43:F43"/>
    <mergeCell ref="I27:J27"/>
    <mergeCell ref="G27:H27"/>
    <mergeCell ref="E27:F27"/>
  </mergeCells>
  <hyperlinks>
    <hyperlink ref="C17" r:id="rId1"/>
  </hyperlinks>
  <pageMargins left="0.75" right="0.75" top="1" bottom="1" header="0.49212600000000001" footer="0.49212600000000001"/>
  <pageSetup scale="67" orientation="portrait"/>
  <headerFooter>
    <oddHeader>&amp;L&amp;"Arial,Regular"&amp;10&amp;K000000NaWuKo  Zone a
Feldmeisterschaft</oddHeader>
    <oddFooter>&amp;L&amp;"Helvetica Neue,Regular"&amp;11&amp;K000000&amp;"Arial,Regular"&amp;10&amp;P
Thurgauer Gruppe 2.xls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workbookViewId="0"/>
  </sheetViews>
  <sheetFormatPr baseColWidth="10" defaultColWidth="10.85546875" defaultRowHeight="20" customHeight="1" x14ac:dyDescent="0"/>
  <cols>
    <col min="1" max="1" width="22.42578125" style="61" customWidth="1"/>
    <col min="2" max="2" width="6.42578125" style="61" customWidth="1"/>
    <col min="3" max="6" width="6.28515625" style="61" customWidth="1"/>
    <col min="7" max="7" width="5.7109375" style="61" customWidth="1"/>
    <col min="8" max="11" width="6.28515625" style="61" customWidth="1"/>
    <col min="12" max="12" width="5.7109375" style="61" customWidth="1"/>
    <col min="13" max="16" width="6.28515625" style="61" customWidth="1"/>
    <col min="17" max="17" width="5.7109375" style="61" customWidth="1"/>
    <col min="18" max="21" width="6.28515625" style="61" customWidth="1"/>
    <col min="22" max="22" width="5.7109375" style="61" customWidth="1"/>
    <col min="23" max="24" width="6" style="61" customWidth="1"/>
    <col min="25" max="25" width="3.85546875" style="61" customWidth="1"/>
    <col min="26" max="28" width="6" style="61" customWidth="1"/>
    <col min="29" max="29" width="3.85546875" style="61" customWidth="1"/>
    <col min="30" max="32" width="6" style="61" customWidth="1"/>
    <col min="33" max="33" width="3.85546875" style="61" customWidth="1"/>
    <col min="34" max="34" width="6" style="61" customWidth="1"/>
    <col min="35" max="256" width="10.85546875" style="61" customWidth="1"/>
  </cols>
  <sheetData>
    <row r="1" spans="1:34" ht="20" customHeight="1">
      <c r="A1" s="206" t="s">
        <v>34</v>
      </c>
      <c r="B1" s="207"/>
      <c r="C1" s="205" t="str">
        <f>A5</f>
        <v>FG Riwi 1</v>
      </c>
      <c r="D1" s="194"/>
      <c r="E1" s="194"/>
      <c r="F1" s="194"/>
      <c r="G1" s="195"/>
      <c r="H1" s="205" t="str">
        <f>A8</f>
        <v>FG Riwi 2</v>
      </c>
      <c r="I1" s="194"/>
      <c r="J1" s="194"/>
      <c r="K1" s="194"/>
      <c r="L1" s="195"/>
      <c r="M1" s="205" t="str">
        <f>A11</f>
        <v>FBV Ettenhausen</v>
      </c>
      <c r="N1" s="194"/>
      <c r="O1" s="194"/>
      <c r="P1" s="194"/>
      <c r="Q1" s="195"/>
      <c r="R1" s="205" t="str">
        <f>A14</f>
        <v>STV Affeltrangen</v>
      </c>
      <c r="S1" s="194"/>
      <c r="T1" s="194"/>
      <c r="U1" s="194"/>
      <c r="V1" s="195"/>
      <c r="W1" s="193"/>
      <c r="X1" s="194"/>
      <c r="Y1" s="194"/>
      <c r="Z1" s="195"/>
      <c r="AA1" s="193"/>
      <c r="AB1" s="194"/>
      <c r="AC1" s="194"/>
      <c r="AD1" s="195"/>
      <c r="AE1" s="193"/>
      <c r="AF1" s="194"/>
      <c r="AG1" s="194"/>
      <c r="AH1" s="195"/>
    </row>
    <row r="2" spans="1:34" ht="20" customHeight="1">
      <c r="A2" s="208"/>
      <c r="B2" s="209"/>
      <c r="C2" s="190"/>
      <c r="D2" s="191"/>
      <c r="E2" s="191"/>
      <c r="F2" s="191"/>
      <c r="G2" s="192"/>
      <c r="H2" s="196"/>
      <c r="I2" s="197"/>
      <c r="J2" s="197"/>
      <c r="K2" s="197"/>
      <c r="L2" s="198"/>
      <c r="M2" s="196"/>
      <c r="N2" s="197"/>
      <c r="O2" s="197"/>
      <c r="P2" s="197"/>
      <c r="Q2" s="198"/>
      <c r="R2" s="196"/>
      <c r="S2" s="197"/>
      <c r="T2" s="197"/>
      <c r="U2" s="197"/>
      <c r="V2" s="198"/>
      <c r="W2" s="196"/>
      <c r="X2" s="197"/>
      <c r="Y2" s="197"/>
      <c r="Z2" s="198"/>
      <c r="AA2" s="196"/>
      <c r="AB2" s="197"/>
      <c r="AC2" s="197"/>
      <c r="AD2" s="198"/>
      <c r="AE2" s="196"/>
      <c r="AF2" s="197"/>
      <c r="AG2" s="197"/>
      <c r="AH2" s="198"/>
    </row>
    <row r="3" spans="1:34" ht="19.5" customHeight="1">
      <c r="A3" s="210"/>
      <c r="B3" s="211"/>
      <c r="C3" s="202"/>
      <c r="D3" s="203"/>
      <c r="E3" s="203"/>
      <c r="F3" s="203"/>
      <c r="G3" s="204"/>
      <c r="H3" s="199"/>
      <c r="I3" s="200"/>
      <c r="J3" s="200"/>
      <c r="K3" s="200"/>
      <c r="L3" s="201"/>
      <c r="M3" s="199"/>
      <c r="N3" s="200"/>
      <c r="O3" s="200"/>
      <c r="P3" s="200"/>
      <c r="Q3" s="201"/>
      <c r="R3" s="199"/>
      <c r="S3" s="200"/>
      <c r="T3" s="200"/>
      <c r="U3" s="200"/>
      <c r="V3" s="201"/>
      <c r="W3" s="199"/>
      <c r="X3" s="200"/>
      <c r="Y3" s="200"/>
      <c r="Z3" s="201"/>
      <c r="AA3" s="199"/>
      <c r="AB3" s="200"/>
      <c r="AC3" s="200"/>
      <c r="AD3" s="201"/>
      <c r="AE3" s="199"/>
      <c r="AF3" s="200"/>
      <c r="AG3" s="200"/>
      <c r="AH3" s="201"/>
    </row>
    <row r="4" spans="1:34" ht="20" customHeight="1">
      <c r="A4" s="188"/>
      <c r="B4" s="189"/>
      <c r="C4" s="62" t="s">
        <v>35</v>
      </c>
      <c r="D4" s="62" t="s">
        <v>36</v>
      </c>
      <c r="E4" s="62" t="s">
        <v>37</v>
      </c>
      <c r="F4" s="62"/>
      <c r="G4" s="62" t="s">
        <v>38</v>
      </c>
      <c r="H4" s="62" t="s">
        <v>35</v>
      </c>
      <c r="I4" s="62" t="s">
        <v>36</v>
      </c>
      <c r="J4" s="62" t="s">
        <v>37</v>
      </c>
      <c r="K4" s="62"/>
      <c r="L4" s="62" t="s">
        <v>38</v>
      </c>
      <c r="M4" s="62" t="s">
        <v>35</v>
      </c>
      <c r="N4" s="62" t="s">
        <v>36</v>
      </c>
      <c r="O4" s="62" t="s">
        <v>37</v>
      </c>
      <c r="P4" s="62"/>
      <c r="Q4" s="62" t="s">
        <v>38</v>
      </c>
      <c r="R4" s="62" t="s">
        <v>35</v>
      </c>
      <c r="S4" s="62" t="s">
        <v>36</v>
      </c>
      <c r="T4" s="62" t="s">
        <v>37</v>
      </c>
      <c r="U4" s="62"/>
      <c r="V4" s="62" t="s">
        <v>38</v>
      </c>
      <c r="W4" s="62" t="s">
        <v>35</v>
      </c>
      <c r="X4" s="62" t="s">
        <v>36</v>
      </c>
      <c r="Y4" s="62" t="s">
        <v>37</v>
      </c>
      <c r="Z4" s="62" t="s">
        <v>39</v>
      </c>
      <c r="AA4" s="62" t="s">
        <v>35</v>
      </c>
      <c r="AB4" s="62" t="s">
        <v>36</v>
      </c>
      <c r="AC4" s="62" t="s">
        <v>37</v>
      </c>
      <c r="AD4" s="62" t="s">
        <v>39</v>
      </c>
      <c r="AE4" s="62" t="s">
        <v>35</v>
      </c>
      <c r="AF4" s="62" t="s">
        <v>36</v>
      </c>
      <c r="AG4" s="62" t="s">
        <v>37</v>
      </c>
      <c r="AH4" s="62" t="s">
        <v>39</v>
      </c>
    </row>
    <row r="5" spans="1:34" ht="27.75" customHeight="1">
      <c r="A5" s="185" t="str">
        <f>'Feld 4er Gruppe - Tabelle 1'!D8</f>
        <v>FG Riwi 1</v>
      </c>
      <c r="B5" s="63" t="s">
        <v>28</v>
      </c>
      <c r="C5" s="64"/>
      <c r="D5" s="65"/>
      <c r="E5" s="65"/>
      <c r="F5" s="65"/>
      <c r="G5" s="66"/>
      <c r="H5" s="67">
        <f>D8</f>
        <v>0</v>
      </c>
      <c r="I5" s="68">
        <f>C8</f>
        <v>0</v>
      </c>
      <c r="J5" s="69">
        <f>SUM(H5-I5)</f>
        <v>0</v>
      </c>
      <c r="K5" s="69">
        <f>IF(J5&gt;0,2,IF(J5&lt;0,0,IF(H5+I5&gt;0,1,0)))</f>
        <v>0</v>
      </c>
      <c r="L5" s="180">
        <f>SUM(K5:K7)</f>
        <v>0</v>
      </c>
      <c r="M5" s="67">
        <f>D11</f>
        <v>0</v>
      </c>
      <c r="N5" s="68">
        <f>C11</f>
        <v>0</v>
      </c>
      <c r="O5" s="69">
        <f t="shared" ref="O5:O10" si="0">SUM(M5-N5)</f>
        <v>0</v>
      </c>
      <c r="P5" s="69">
        <f t="shared" ref="P5:P10" si="1">IF(O5&gt;0,2,IF(O5&lt;0,0,IF(M5+N5&gt;0,1,0)))</f>
        <v>0</v>
      </c>
      <c r="Q5" s="180">
        <f>SUM(P5:P7)</f>
        <v>0</v>
      </c>
      <c r="R5" s="67">
        <f>D14</f>
        <v>0</v>
      </c>
      <c r="S5" s="68">
        <f>C14</f>
        <v>0</v>
      </c>
      <c r="T5" s="69">
        <f t="shared" ref="T5:T13" si="2">SUM(R5-S5)</f>
        <v>0</v>
      </c>
      <c r="U5" s="69">
        <f t="shared" ref="U5:U13" si="3">IF(T5&gt;0,2,IF(T5&lt;0,0,IF(R5+S5&gt;0,1,0)))</f>
        <v>0</v>
      </c>
      <c r="V5" s="180">
        <f>SUM(U5:U7)</f>
        <v>0</v>
      </c>
      <c r="W5" s="70"/>
      <c r="X5" s="71"/>
      <c r="Y5" s="72">
        <f t="shared" ref="Y5:Y16" si="4">SUM(W5-X5)</f>
        <v>0</v>
      </c>
      <c r="Z5" s="72">
        <f t="shared" ref="Z5:Z16" si="5">IF(Y5&gt;0,2,IF(Y5&lt;0,0,IF(W5+X5&gt;0,1,0)))</f>
        <v>0</v>
      </c>
      <c r="AA5" s="70"/>
      <c r="AB5" s="71"/>
      <c r="AC5" s="72">
        <f t="shared" ref="AC5:AC16" si="6">SUM(AA5-AB5)</f>
        <v>0</v>
      </c>
      <c r="AD5" s="72">
        <f t="shared" ref="AD5:AD16" si="7">IF(AC5&gt;0,2,IF(AC5&lt;0,0,IF(AA5+AB5&gt;0,1,0)))</f>
        <v>0</v>
      </c>
      <c r="AE5" s="70"/>
      <c r="AF5" s="71"/>
      <c r="AG5" s="72">
        <f t="shared" ref="AG5:AG16" si="8">SUM(AE5-AF5)</f>
        <v>0</v>
      </c>
      <c r="AH5" s="73">
        <f t="shared" ref="AH5:AH16" si="9">IF(AG5&gt;0,2,IF(AG5&lt;0,0,IF(AE5+AF5&gt;0,1,0)))</f>
        <v>0</v>
      </c>
    </row>
    <row r="6" spans="1:34" ht="27.75" customHeight="1">
      <c r="A6" s="186"/>
      <c r="B6" s="63" t="s">
        <v>29</v>
      </c>
      <c r="C6" s="74"/>
      <c r="D6" s="75"/>
      <c r="E6" s="75"/>
      <c r="F6" s="75"/>
      <c r="G6" s="76"/>
      <c r="H6" s="77">
        <f>D9</f>
        <v>0</v>
      </c>
      <c r="I6" s="78">
        <f>C9</f>
        <v>0</v>
      </c>
      <c r="J6" s="79">
        <f>SUM(H6-I6)</f>
        <v>0</v>
      </c>
      <c r="K6" s="79">
        <f>IF(J6&gt;0,2,IF(J6&lt;0,0,IF(H6+I6&gt;0,1,0)))</f>
        <v>0</v>
      </c>
      <c r="L6" s="181"/>
      <c r="M6" s="77">
        <f>D12</f>
        <v>0</v>
      </c>
      <c r="N6" s="78">
        <f>C12</f>
        <v>0</v>
      </c>
      <c r="O6" s="79">
        <f t="shared" si="0"/>
        <v>0</v>
      </c>
      <c r="P6" s="79">
        <f t="shared" si="1"/>
        <v>0</v>
      </c>
      <c r="Q6" s="181"/>
      <c r="R6" s="77">
        <f>D15</f>
        <v>0</v>
      </c>
      <c r="S6" s="78">
        <f>C15</f>
        <v>0</v>
      </c>
      <c r="T6" s="79">
        <f t="shared" si="2"/>
        <v>0</v>
      </c>
      <c r="U6" s="79">
        <f t="shared" si="3"/>
        <v>0</v>
      </c>
      <c r="V6" s="181"/>
      <c r="W6" s="80"/>
      <c r="X6" s="81"/>
      <c r="Y6" s="82">
        <f t="shared" si="4"/>
        <v>0</v>
      </c>
      <c r="Z6" s="82">
        <f t="shared" si="5"/>
        <v>0</v>
      </c>
      <c r="AA6" s="80"/>
      <c r="AB6" s="81"/>
      <c r="AC6" s="82">
        <f t="shared" si="6"/>
        <v>0</v>
      </c>
      <c r="AD6" s="82">
        <f t="shared" si="7"/>
        <v>0</v>
      </c>
      <c r="AE6" s="80"/>
      <c r="AF6" s="81"/>
      <c r="AG6" s="82">
        <f t="shared" si="8"/>
        <v>0</v>
      </c>
      <c r="AH6" s="83">
        <f t="shared" si="9"/>
        <v>0</v>
      </c>
    </row>
    <row r="7" spans="1:34" ht="27.75" customHeight="1">
      <c r="A7" s="187"/>
      <c r="B7" s="63" t="s">
        <v>30</v>
      </c>
      <c r="C7" s="84"/>
      <c r="D7" s="85"/>
      <c r="E7" s="85"/>
      <c r="F7" s="85"/>
      <c r="G7" s="86"/>
      <c r="H7" s="87">
        <f>D10</f>
        <v>0</v>
      </c>
      <c r="I7" s="88">
        <f>C10</f>
        <v>0</v>
      </c>
      <c r="J7" s="89">
        <f>SUM(H7-I7)</f>
        <v>0</v>
      </c>
      <c r="K7" s="89">
        <f>IF(J7&gt;0,2,IF(J7&lt;0,0,IF(H7+I7&gt;0,1,0)))</f>
        <v>0</v>
      </c>
      <c r="L7" s="182"/>
      <c r="M7" s="87">
        <f>D13</f>
        <v>0</v>
      </c>
      <c r="N7" s="88">
        <f>C13</f>
        <v>0</v>
      </c>
      <c r="O7" s="89">
        <f t="shared" si="0"/>
        <v>0</v>
      </c>
      <c r="P7" s="89">
        <f t="shared" si="1"/>
        <v>0</v>
      </c>
      <c r="Q7" s="182"/>
      <c r="R7" s="87">
        <f>D16</f>
        <v>0</v>
      </c>
      <c r="S7" s="88">
        <f>C16</f>
        <v>0</v>
      </c>
      <c r="T7" s="89">
        <f t="shared" si="2"/>
        <v>0</v>
      </c>
      <c r="U7" s="89">
        <f t="shared" si="3"/>
        <v>0</v>
      </c>
      <c r="V7" s="182"/>
      <c r="W7" s="90"/>
      <c r="X7" s="91"/>
      <c r="Y7" s="92">
        <f t="shared" si="4"/>
        <v>0</v>
      </c>
      <c r="Z7" s="92">
        <f t="shared" si="5"/>
        <v>0</v>
      </c>
      <c r="AA7" s="90"/>
      <c r="AB7" s="91"/>
      <c r="AC7" s="92">
        <f t="shared" si="6"/>
        <v>0</v>
      </c>
      <c r="AD7" s="92">
        <f t="shared" si="7"/>
        <v>0</v>
      </c>
      <c r="AE7" s="90"/>
      <c r="AF7" s="91"/>
      <c r="AG7" s="92">
        <f t="shared" si="8"/>
        <v>0</v>
      </c>
      <c r="AH7" s="93">
        <f t="shared" si="9"/>
        <v>0</v>
      </c>
    </row>
    <row r="8" spans="1:34" ht="27.75" customHeight="1">
      <c r="A8" s="185" t="str">
        <f>'Feld 4er Gruppe - Tabelle 1'!D9</f>
        <v>FG Riwi 2</v>
      </c>
      <c r="B8" s="63" t="s">
        <v>28</v>
      </c>
      <c r="C8" s="67">
        <f>'Feld 4er Gruppe - Tabelle 1'!E29</f>
        <v>0</v>
      </c>
      <c r="D8" s="68">
        <f>'Feld 4er Gruppe - Tabelle 1'!F29</f>
        <v>0</v>
      </c>
      <c r="E8" s="69">
        <f t="shared" ref="E8:E16" si="10">SUM(C8-D8)</f>
        <v>0</v>
      </c>
      <c r="F8" s="69">
        <f t="shared" ref="F8:F16" si="11">IF(E8&gt;0,2,IF(E8&lt;0,0,IF(C8+D8&gt;0,1,0)))</f>
        <v>0</v>
      </c>
      <c r="G8" s="180">
        <f>SUM(F8:F10)</f>
        <v>0</v>
      </c>
      <c r="H8" s="64"/>
      <c r="I8" s="65"/>
      <c r="J8" s="65"/>
      <c r="K8" s="65"/>
      <c r="L8" s="66"/>
      <c r="M8" s="67">
        <f>I11</f>
        <v>0</v>
      </c>
      <c r="N8" s="68">
        <f>H11</f>
        <v>0</v>
      </c>
      <c r="O8" s="69">
        <f t="shared" si="0"/>
        <v>0</v>
      </c>
      <c r="P8" s="69">
        <f t="shared" si="1"/>
        <v>0</v>
      </c>
      <c r="Q8" s="180">
        <f>SUM(P8:P10)</f>
        <v>0</v>
      </c>
      <c r="R8" s="67">
        <f>I14</f>
        <v>0</v>
      </c>
      <c r="S8" s="68">
        <f>H14</f>
        <v>0</v>
      </c>
      <c r="T8" s="69">
        <f t="shared" si="2"/>
        <v>0</v>
      </c>
      <c r="U8" s="69">
        <f t="shared" si="3"/>
        <v>0</v>
      </c>
      <c r="V8" s="180">
        <f>SUM(U8:U10)</f>
        <v>0</v>
      </c>
      <c r="W8" s="70"/>
      <c r="X8" s="71"/>
      <c r="Y8" s="72">
        <f t="shared" si="4"/>
        <v>0</v>
      </c>
      <c r="Z8" s="72">
        <f t="shared" si="5"/>
        <v>0</v>
      </c>
      <c r="AA8" s="70"/>
      <c r="AB8" s="71"/>
      <c r="AC8" s="72">
        <f t="shared" si="6"/>
        <v>0</v>
      </c>
      <c r="AD8" s="72">
        <f t="shared" si="7"/>
        <v>0</v>
      </c>
      <c r="AE8" s="70"/>
      <c r="AF8" s="71"/>
      <c r="AG8" s="72">
        <f t="shared" si="8"/>
        <v>0</v>
      </c>
      <c r="AH8" s="73">
        <f t="shared" si="9"/>
        <v>0</v>
      </c>
    </row>
    <row r="9" spans="1:34" ht="27.75" customHeight="1">
      <c r="A9" s="186"/>
      <c r="B9" s="63" t="s">
        <v>29</v>
      </c>
      <c r="C9" s="77">
        <f>'Feld 4er Gruppe - Tabelle 1'!G29</f>
        <v>0</v>
      </c>
      <c r="D9" s="78">
        <f>'Feld 4er Gruppe - Tabelle 1'!H29</f>
        <v>0</v>
      </c>
      <c r="E9" s="79">
        <f t="shared" si="10"/>
        <v>0</v>
      </c>
      <c r="F9" s="79">
        <f t="shared" si="11"/>
        <v>0</v>
      </c>
      <c r="G9" s="181"/>
      <c r="H9" s="74"/>
      <c r="I9" s="75"/>
      <c r="J9" s="75"/>
      <c r="K9" s="75"/>
      <c r="L9" s="76"/>
      <c r="M9" s="77">
        <f>I12</f>
        <v>0</v>
      </c>
      <c r="N9" s="78">
        <f>H12</f>
        <v>0</v>
      </c>
      <c r="O9" s="79">
        <f t="shared" si="0"/>
        <v>0</v>
      </c>
      <c r="P9" s="79">
        <f t="shared" si="1"/>
        <v>0</v>
      </c>
      <c r="Q9" s="181"/>
      <c r="R9" s="77">
        <f>I15</f>
        <v>0</v>
      </c>
      <c r="S9" s="78">
        <f>H15</f>
        <v>0</v>
      </c>
      <c r="T9" s="79">
        <f t="shared" si="2"/>
        <v>0</v>
      </c>
      <c r="U9" s="79">
        <f t="shared" si="3"/>
        <v>0</v>
      </c>
      <c r="V9" s="181"/>
      <c r="W9" s="80"/>
      <c r="X9" s="81"/>
      <c r="Y9" s="82">
        <f t="shared" si="4"/>
        <v>0</v>
      </c>
      <c r="Z9" s="82">
        <f t="shared" si="5"/>
        <v>0</v>
      </c>
      <c r="AA9" s="80"/>
      <c r="AB9" s="81"/>
      <c r="AC9" s="82">
        <f t="shared" si="6"/>
        <v>0</v>
      </c>
      <c r="AD9" s="82">
        <f t="shared" si="7"/>
        <v>0</v>
      </c>
      <c r="AE9" s="80"/>
      <c r="AF9" s="81"/>
      <c r="AG9" s="82">
        <f t="shared" si="8"/>
        <v>0</v>
      </c>
      <c r="AH9" s="83">
        <f t="shared" si="9"/>
        <v>0</v>
      </c>
    </row>
    <row r="10" spans="1:34" ht="27.75" customHeight="1">
      <c r="A10" s="187"/>
      <c r="B10" s="63" t="s">
        <v>30</v>
      </c>
      <c r="C10" s="87">
        <f>'Feld 4er Gruppe - Tabelle 1'!I29</f>
        <v>0</v>
      </c>
      <c r="D10" s="88">
        <f>'Feld 4er Gruppe - Tabelle 1'!J29</f>
        <v>0</v>
      </c>
      <c r="E10" s="89">
        <f t="shared" si="10"/>
        <v>0</v>
      </c>
      <c r="F10" s="89">
        <f t="shared" si="11"/>
        <v>0</v>
      </c>
      <c r="G10" s="182"/>
      <c r="H10" s="84"/>
      <c r="I10" s="85"/>
      <c r="J10" s="85"/>
      <c r="K10" s="85"/>
      <c r="L10" s="86"/>
      <c r="M10" s="87">
        <f>I13</f>
        <v>0</v>
      </c>
      <c r="N10" s="88">
        <f>H13</f>
        <v>0</v>
      </c>
      <c r="O10" s="89">
        <f t="shared" si="0"/>
        <v>0</v>
      </c>
      <c r="P10" s="89">
        <f t="shared" si="1"/>
        <v>0</v>
      </c>
      <c r="Q10" s="182"/>
      <c r="R10" s="87">
        <f>I16</f>
        <v>0</v>
      </c>
      <c r="S10" s="88">
        <f>H16</f>
        <v>0</v>
      </c>
      <c r="T10" s="89">
        <f t="shared" si="2"/>
        <v>0</v>
      </c>
      <c r="U10" s="89">
        <f t="shared" si="3"/>
        <v>0</v>
      </c>
      <c r="V10" s="182"/>
      <c r="W10" s="90"/>
      <c r="X10" s="91"/>
      <c r="Y10" s="92">
        <f t="shared" si="4"/>
        <v>0</v>
      </c>
      <c r="Z10" s="92">
        <f t="shared" si="5"/>
        <v>0</v>
      </c>
      <c r="AA10" s="90"/>
      <c r="AB10" s="91"/>
      <c r="AC10" s="92">
        <f t="shared" si="6"/>
        <v>0</v>
      </c>
      <c r="AD10" s="92">
        <f t="shared" si="7"/>
        <v>0</v>
      </c>
      <c r="AE10" s="90"/>
      <c r="AF10" s="91"/>
      <c r="AG10" s="92">
        <f t="shared" si="8"/>
        <v>0</v>
      </c>
      <c r="AH10" s="93">
        <f t="shared" si="9"/>
        <v>0</v>
      </c>
    </row>
    <row r="11" spans="1:34" ht="27.75" customHeight="1">
      <c r="A11" s="183" t="str">
        <f>'Feld 4er Gruppe - Tabelle 1'!D10</f>
        <v>FBV Ettenhausen</v>
      </c>
      <c r="B11" s="63" t="s">
        <v>28</v>
      </c>
      <c r="C11" s="67">
        <f>'Feld 4er Gruppe - Tabelle 1'!E37</f>
        <v>0</v>
      </c>
      <c r="D11" s="68">
        <f>'Feld 4er Gruppe - Tabelle 1'!F37</f>
        <v>0</v>
      </c>
      <c r="E11" s="69">
        <f t="shared" si="10"/>
        <v>0</v>
      </c>
      <c r="F11" s="69">
        <f t="shared" si="11"/>
        <v>0</v>
      </c>
      <c r="G11" s="180">
        <f>SUM(F11:F13)</f>
        <v>0</v>
      </c>
      <c r="H11" s="67">
        <f>'Feld 4er Gruppe - Tabelle 1'!E33</f>
        <v>0</v>
      </c>
      <c r="I11" s="68">
        <f>'Feld 4er Gruppe - Tabelle 1'!F33</f>
        <v>0</v>
      </c>
      <c r="J11" s="69">
        <f t="shared" ref="J11:J16" si="12">SUM(H11-I11)</f>
        <v>0</v>
      </c>
      <c r="K11" s="69">
        <f t="shared" ref="K11:K16" si="13">IF(J11&gt;0,2,IF(J11&lt;0,0,IF(H11+I11&gt;0,1,0)))</f>
        <v>0</v>
      </c>
      <c r="L11" s="180">
        <f>SUM(K11:K13)</f>
        <v>0</v>
      </c>
      <c r="M11" s="64"/>
      <c r="N11" s="65"/>
      <c r="O11" s="65"/>
      <c r="P11" s="65"/>
      <c r="Q11" s="66"/>
      <c r="R11" s="67">
        <f>N14</f>
        <v>0</v>
      </c>
      <c r="S11" s="68">
        <f>M14</f>
        <v>0</v>
      </c>
      <c r="T11" s="69">
        <f t="shared" si="2"/>
        <v>0</v>
      </c>
      <c r="U11" s="69">
        <f t="shared" si="3"/>
        <v>0</v>
      </c>
      <c r="V11" s="180">
        <f>SUM(U11:U13)</f>
        <v>0</v>
      </c>
      <c r="W11" s="70"/>
      <c r="X11" s="71"/>
      <c r="Y11" s="72">
        <f t="shared" si="4"/>
        <v>0</v>
      </c>
      <c r="Z11" s="72">
        <f t="shared" si="5"/>
        <v>0</v>
      </c>
      <c r="AA11" s="70"/>
      <c r="AB11" s="71"/>
      <c r="AC11" s="72">
        <f t="shared" si="6"/>
        <v>0</v>
      </c>
      <c r="AD11" s="72">
        <f t="shared" si="7"/>
        <v>0</v>
      </c>
      <c r="AE11" s="70"/>
      <c r="AF11" s="71"/>
      <c r="AG11" s="72">
        <f t="shared" si="8"/>
        <v>0</v>
      </c>
      <c r="AH11" s="73">
        <f t="shared" si="9"/>
        <v>0</v>
      </c>
    </row>
    <row r="12" spans="1:34" ht="27.75" customHeight="1">
      <c r="A12" s="184"/>
      <c r="B12" s="63" t="s">
        <v>29</v>
      </c>
      <c r="C12" s="77">
        <f>'Feld 4er Gruppe - Tabelle 1'!G37</f>
        <v>0</v>
      </c>
      <c r="D12" s="78">
        <f>'Feld 4er Gruppe - Tabelle 1'!H37</f>
        <v>0</v>
      </c>
      <c r="E12" s="79">
        <f t="shared" si="10"/>
        <v>0</v>
      </c>
      <c r="F12" s="79">
        <f t="shared" si="11"/>
        <v>0</v>
      </c>
      <c r="G12" s="181"/>
      <c r="H12" s="77">
        <f>'Feld 4er Gruppe - Tabelle 1'!G33</f>
        <v>0</v>
      </c>
      <c r="I12" s="78">
        <f>'Feld 4er Gruppe - Tabelle 1'!H33</f>
        <v>0</v>
      </c>
      <c r="J12" s="79">
        <f t="shared" si="12"/>
        <v>0</v>
      </c>
      <c r="K12" s="79">
        <f t="shared" si="13"/>
        <v>0</v>
      </c>
      <c r="L12" s="181"/>
      <c r="M12" s="74"/>
      <c r="N12" s="75"/>
      <c r="O12" s="75"/>
      <c r="P12" s="75"/>
      <c r="Q12" s="76"/>
      <c r="R12" s="77">
        <f>N15</f>
        <v>0</v>
      </c>
      <c r="S12" s="78">
        <f>M15</f>
        <v>0</v>
      </c>
      <c r="T12" s="79">
        <f t="shared" si="2"/>
        <v>0</v>
      </c>
      <c r="U12" s="79">
        <f t="shared" si="3"/>
        <v>0</v>
      </c>
      <c r="V12" s="181"/>
      <c r="W12" s="80"/>
      <c r="X12" s="81"/>
      <c r="Y12" s="82">
        <f t="shared" si="4"/>
        <v>0</v>
      </c>
      <c r="Z12" s="82">
        <f t="shared" si="5"/>
        <v>0</v>
      </c>
      <c r="AA12" s="80"/>
      <c r="AB12" s="81"/>
      <c r="AC12" s="82">
        <f t="shared" si="6"/>
        <v>0</v>
      </c>
      <c r="AD12" s="82">
        <f t="shared" si="7"/>
        <v>0</v>
      </c>
      <c r="AE12" s="80"/>
      <c r="AF12" s="81"/>
      <c r="AG12" s="82">
        <f t="shared" si="8"/>
        <v>0</v>
      </c>
      <c r="AH12" s="83">
        <f t="shared" si="9"/>
        <v>0</v>
      </c>
    </row>
    <row r="13" spans="1:34" ht="27.75" customHeight="1">
      <c r="A13" s="184"/>
      <c r="B13" s="63" t="s">
        <v>30</v>
      </c>
      <c r="C13" s="87">
        <f>'Feld 4er Gruppe - Tabelle 1'!I37</f>
        <v>0</v>
      </c>
      <c r="D13" s="88">
        <f>'Feld 4er Gruppe - Tabelle 1'!J37</f>
        <v>0</v>
      </c>
      <c r="E13" s="89">
        <f t="shared" si="10"/>
        <v>0</v>
      </c>
      <c r="F13" s="89">
        <f t="shared" si="11"/>
        <v>0</v>
      </c>
      <c r="G13" s="182"/>
      <c r="H13" s="87">
        <f>'Feld 4er Gruppe - Tabelle 1'!I33</f>
        <v>0</v>
      </c>
      <c r="I13" s="88">
        <f>'Feld 4er Gruppe - Tabelle 1'!J33</f>
        <v>0</v>
      </c>
      <c r="J13" s="89">
        <f t="shared" si="12"/>
        <v>0</v>
      </c>
      <c r="K13" s="89">
        <f t="shared" si="13"/>
        <v>0</v>
      </c>
      <c r="L13" s="182"/>
      <c r="M13" s="84"/>
      <c r="N13" s="85"/>
      <c r="O13" s="85"/>
      <c r="P13" s="85"/>
      <c r="Q13" s="86"/>
      <c r="R13" s="87">
        <f>N16</f>
        <v>0</v>
      </c>
      <c r="S13" s="88">
        <f>M16</f>
        <v>0</v>
      </c>
      <c r="T13" s="89">
        <f t="shared" si="2"/>
        <v>0</v>
      </c>
      <c r="U13" s="89">
        <f t="shared" si="3"/>
        <v>0</v>
      </c>
      <c r="V13" s="182"/>
      <c r="W13" s="90"/>
      <c r="X13" s="91"/>
      <c r="Y13" s="92">
        <f t="shared" si="4"/>
        <v>0</v>
      </c>
      <c r="Z13" s="92">
        <f t="shared" si="5"/>
        <v>0</v>
      </c>
      <c r="AA13" s="90"/>
      <c r="AB13" s="91"/>
      <c r="AC13" s="92">
        <f t="shared" si="6"/>
        <v>0</v>
      </c>
      <c r="AD13" s="92">
        <f t="shared" si="7"/>
        <v>0</v>
      </c>
      <c r="AE13" s="90"/>
      <c r="AF13" s="91"/>
      <c r="AG13" s="92">
        <f t="shared" si="8"/>
        <v>0</v>
      </c>
      <c r="AH13" s="93">
        <f t="shared" si="9"/>
        <v>0</v>
      </c>
    </row>
    <row r="14" spans="1:34" ht="27.75" customHeight="1">
      <c r="A14" s="183" t="str">
        <f>'Feld 4er Gruppe - Tabelle 1'!D11</f>
        <v>STV Affeltrangen</v>
      </c>
      <c r="B14" s="63" t="s">
        <v>28</v>
      </c>
      <c r="C14" s="67">
        <f>'Feld 4er Gruppe - Tabelle 1'!E35</f>
        <v>0</v>
      </c>
      <c r="D14" s="68">
        <f>'Feld 4er Gruppe - Tabelle 1'!F35</f>
        <v>0</v>
      </c>
      <c r="E14" s="69">
        <f t="shared" si="10"/>
        <v>0</v>
      </c>
      <c r="F14" s="69">
        <f t="shared" si="11"/>
        <v>0</v>
      </c>
      <c r="G14" s="180">
        <f>SUM(F14:F16)</f>
        <v>0</v>
      </c>
      <c r="H14" s="67">
        <f>'Feld 4er Gruppe - Tabelle 1'!E39</f>
        <v>0</v>
      </c>
      <c r="I14" s="68">
        <f>'Feld 4er Gruppe - Tabelle 1'!F39</f>
        <v>0</v>
      </c>
      <c r="J14" s="69">
        <f t="shared" si="12"/>
        <v>0</v>
      </c>
      <c r="K14" s="69">
        <f t="shared" si="13"/>
        <v>0</v>
      </c>
      <c r="L14" s="180">
        <f>SUM(K14:K16)</f>
        <v>0</v>
      </c>
      <c r="M14" s="67">
        <f>'Feld 4er Gruppe - Tabelle 1'!E31</f>
        <v>0</v>
      </c>
      <c r="N14" s="68">
        <f>'Feld 4er Gruppe - Tabelle 1'!F31</f>
        <v>0</v>
      </c>
      <c r="O14" s="69">
        <f>SUM(M14-N14)</f>
        <v>0</v>
      </c>
      <c r="P14" s="69">
        <f>IF(O14&gt;0,2,IF(O14&lt;0,0,IF(M14+N14&gt;0,1,0)))</f>
        <v>0</v>
      </c>
      <c r="Q14" s="180">
        <f>SUM(P14:P16)</f>
        <v>0</v>
      </c>
      <c r="R14" s="64"/>
      <c r="S14" s="65"/>
      <c r="T14" s="65"/>
      <c r="U14" s="65"/>
      <c r="V14" s="94"/>
      <c r="W14" s="95"/>
      <c r="X14" s="71"/>
      <c r="Y14" s="72">
        <f t="shared" si="4"/>
        <v>0</v>
      </c>
      <c r="Z14" s="72">
        <f t="shared" si="5"/>
        <v>0</v>
      </c>
      <c r="AA14" s="70"/>
      <c r="AB14" s="71"/>
      <c r="AC14" s="72">
        <f t="shared" si="6"/>
        <v>0</v>
      </c>
      <c r="AD14" s="72">
        <f t="shared" si="7"/>
        <v>0</v>
      </c>
      <c r="AE14" s="70"/>
      <c r="AF14" s="71"/>
      <c r="AG14" s="72">
        <f t="shared" si="8"/>
        <v>0</v>
      </c>
      <c r="AH14" s="73">
        <f t="shared" si="9"/>
        <v>0</v>
      </c>
    </row>
    <row r="15" spans="1:34" ht="27.75" customHeight="1">
      <c r="A15" s="184"/>
      <c r="B15" s="63" t="s">
        <v>29</v>
      </c>
      <c r="C15" s="77">
        <f>'Feld 4er Gruppe - Tabelle 1'!G35</f>
        <v>0</v>
      </c>
      <c r="D15" s="78">
        <f>'Feld 4er Gruppe - Tabelle 1'!H35</f>
        <v>0</v>
      </c>
      <c r="E15" s="79">
        <f t="shared" si="10"/>
        <v>0</v>
      </c>
      <c r="F15" s="79">
        <f t="shared" si="11"/>
        <v>0</v>
      </c>
      <c r="G15" s="181"/>
      <c r="H15" s="77">
        <f>'Feld 4er Gruppe - Tabelle 1'!G39</f>
        <v>0</v>
      </c>
      <c r="I15" s="78">
        <f>'Feld 4er Gruppe - Tabelle 1'!H39</f>
        <v>0</v>
      </c>
      <c r="J15" s="79">
        <f t="shared" si="12"/>
        <v>0</v>
      </c>
      <c r="K15" s="79">
        <f t="shared" si="13"/>
        <v>0</v>
      </c>
      <c r="L15" s="181"/>
      <c r="M15" s="77">
        <f>'Feld 4er Gruppe - Tabelle 1'!G31</f>
        <v>0</v>
      </c>
      <c r="N15" s="78">
        <f>'Feld 4er Gruppe - Tabelle 1'!H31</f>
        <v>0</v>
      </c>
      <c r="O15" s="79">
        <f>SUM(M15-N15)</f>
        <v>0</v>
      </c>
      <c r="P15" s="79">
        <f>IF(O15&gt;0,2,IF(O15&lt;0,0,IF(M15+N15&gt;0,1,0)))</f>
        <v>0</v>
      </c>
      <c r="Q15" s="181"/>
      <c r="R15" s="74"/>
      <c r="S15" s="75"/>
      <c r="T15" s="75"/>
      <c r="U15" s="75"/>
      <c r="V15" s="96"/>
      <c r="W15" s="97"/>
      <c r="X15" s="81"/>
      <c r="Y15" s="82">
        <f t="shared" si="4"/>
        <v>0</v>
      </c>
      <c r="Z15" s="82">
        <f t="shared" si="5"/>
        <v>0</v>
      </c>
      <c r="AA15" s="80"/>
      <c r="AB15" s="81"/>
      <c r="AC15" s="82">
        <f t="shared" si="6"/>
        <v>0</v>
      </c>
      <c r="AD15" s="82">
        <f t="shared" si="7"/>
        <v>0</v>
      </c>
      <c r="AE15" s="80"/>
      <c r="AF15" s="81"/>
      <c r="AG15" s="82">
        <f t="shared" si="8"/>
        <v>0</v>
      </c>
      <c r="AH15" s="83">
        <f t="shared" si="9"/>
        <v>0</v>
      </c>
    </row>
    <row r="16" spans="1:34" ht="24.75" customHeight="1">
      <c r="A16" s="184"/>
      <c r="B16" s="63" t="s">
        <v>30</v>
      </c>
      <c r="C16" s="87">
        <f>'Feld 4er Gruppe - Tabelle 1'!I35</f>
        <v>0</v>
      </c>
      <c r="D16" s="88">
        <f>'Feld 4er Gruppe - Tabelle 1'!J35</f>
        <v>0</v>
      </c>
      <c r="E16" s="89">
        <f t="shared" si="10"/>
        <v>0</v>
      </c>
      <c r="F16" s="89">
        <f t="shared" si="11"/>
        <v>0</v>
      </c>
      <c r="G16" s="182"/>
      <c r="H16" s="87">
        <f>'Feld 4er Gruppe - Tabelle 1'!I39</f>
        <v>0</v>
      </c>
      <c r="I16" s="88">
        <f>'Feld 4er Gruppe - Tabelle 1'!J39</f>
        <v>0</v>
      </c>
      <c r="J16" s="89">
        <f t="shared" si="12"/>
        <v>0</v>
      </c>
      <c r="K16" s="89">
        <f t="shared" si="13"/>
        <v>0</v>
      </c>
      <c r="L16" s="182"/>
      <c r="M16" s="87">
        <f>'Feld 4er Gruppe - Tabelle 1'!I31</f>
        <v>0</v>
      </c>
      <c r="N16" s="88">
        <f>'Feld 4er Gruppe - Tabelle 1'!J31</f>
        <v>0</v>
      </c>
      <c r="O16" s="89">
        <f>SUM(M16-N16)</f>
        <v>0</v>
      </c>
      <c r="P16" s="89">
        <f>IF(O16&gt;0,2,IF(O16&lt;0,0,IF(M16+N16&gt;0,1,0)))</f>
        <v>0</v>
      </c>
      <c r="Q16" s="182"/>
      <c r="R16" s="84"/>
      <c r="S16" s="85"/>
      <c r="T16" s="85"/>
      <c r="U16" s="85"/>
      <c r="V16" s="98"/>
      <c r="W16" s="99"/>
      <c r="X16" s="91"/>
      <c r="Y16" s="92">
        <f t="shared" si="4"/>
        <v>0</v>
      </c>
      <c r="Z16" s="92">
        <f t="shared" si="5"/>
        <v>0</v>
      </c>
      <c r="AA16" s="90"/>
      <c r="AB16" s="91"/>
      <c r="AC16" s="92">
        <f t="shared" si="6"/>
        <v>0</v>
      </c>
      <c r="AD16" s="92">
        <f t="shared" si="7"/>
        <v>0</v>
      </c>
      <c r="AE16" s="90"/>
      <c r="AF16" s="91"/>
      <c r="AG16" s="92">
        <f t="shared" si="8"/>
        <v>0</v>
      </c>
      <c r="AH16" s="93">
        <f t="shared" si="9"/>
        <v>0</v>
      </c>
    </row>
    <row r="17" spans="1:34" ht="27.75" customHeight="1">
      <c r="A17" s="100" t="s">
        <v>40</v>
      </c>
      <c r="B17" s="101"/>
      <c r="C17" s="102">
        <f t="shared" ref="C17:AH17" si="14">SUM(C5:C16)</f>
        <v>0</v>
      </c>
      <c r="D17" s="103">
        <f t="shared" si="14"/>
        <v>0</v>
      </c>
      <c r="E17" s="104">
        <f t="shared" si="14"/>
        <v>0</v>
      </c>
      <c r="F17" s="105">
        <f t="shared" si="14"/>
        <v>0</v>
      </c>
      <c r="G17" s="106">
        <f t="shared" si="14"/>
        <v>0</v>
      </c>
      <c r="H17" s="102">
        <f t="shared" si="14"/>
        <v>0</v>
      </c>
      <c r="I17" s="103">
        <f t="shared" si="14"/>
        <v>0</v>
      </c>
      <c r="J17" s="104">
        <f t="shared" si="14"/>
        <v>0</v>
      </c>
      <c r="K17" s="105">
        <f t="shared" si="14"/>
        <v>0</v>
      </c>
      <c r="L17" s="106">
        <f t="shared" si="14"/>
        <v>0</v>
      </c>
      <c r="M17" s="102">
        <f t="shared" si="14"/>
        <v>0</v>
      </c>
      <c r="N17" s="103">
        <f t="shared" si="14"/>
        <v>0</v>
      </c>
      <c r="O17" s="104">
        <f t="shared" si="14"/>
        <v>0</v>
      </c>
      <c r="P17" s="105">
        <f t="shared" si="14"/>
        <v>0</v>
      </c>
      <c r="Q17" s="106">
        <f t="shared" si="14"/>
        <v>0</v>
      </c>
      <c r="R17" s="102">
        <f t="shared" si="14"/>
        <v>0</v>
      </c>
      <c r="S17" s="103">
        <f t="shared" si="14"/>
        <v>0</v>
      </c>
      <c r="T17" s="104">
        <f t="shared" si="14"/>
        <v>0</v>
      </c>
      <c r="U17" s="105">
        <f t="shared" si="14"/>
        <v>0</v>
      </c>
      <c r="V17" s="106">
        <f t="shared" si="14"/>
        <v>0</v>
      </c>
      <c r="W17" s="107">
        <f t="shared" si="14"/>
        <v>0</v>
      </c>
      <c r="X17" s="108">
        <f t="shared" si="14"/>
        <v>0</v>
      </c>
      <c r="Y17" s="109">
        <f t="shared" si="14"/>
        <v>0</v>
      </c>
      <c r="Z17" s="110">
        <f t="shared" si="14"/>
        <v>0</v>
      </c>
      <c r="AA17" s="107">
        <f t="shared" si="14"/>
        <v>0</v>
      </c>
      <c r="AB17" s="108">
        <f t="shared" si="14"/>
        <v>0</v>
      </c>
      <c r="AC17" s="109">
        <f t="shared" si="14"/>
        <v>0</v>
      </c>
      <c r="AD17" s="110">
        <f t="shared" si="14"/>
        <v>0</v>
      </c>
      <c r="AE17" s="107">
        <f t="shared" si="14"/>
        <v>0</v>
      </c>
      <c r="AF17" s="108">
        <f t="shared" si="14"/>
        <v>0</v>
      </c>
      <c r="AG17" s="109">
        <f t="shared" si="14"/>
        <v>0</v>
      </c>
      <c r="AH17" s="107">
        <f t="shared" si="14"/>
        <v>0</v>
      </c>
    </row>
    <row r="18" spans="1:34" ht="39" customHeight="1">
      <c r="A18" s="100" t="s">
        <v>41</v>
      </c>
      <c r="B18" s="111"/>
      <c r="C18" s="177"/>
      <c r="D18" s="178"/>
      <c r="E18" s="178"/>
      <c r="F18" s="178"/>
      <c r="G18" s="179"/>
      <c r="H18" s="177"/>
      <c r="I18" s="178"/>
      <c r="J18" s="178"/>
      <c r="K18" s="178"/>
      <c r="L18" s="179"/>
      <c r="M18" s="177"/>
      <c r="N18" s="178"/>
      <c r="O18" s="178"/>
      <c r="P18" s="178"/>
      <c r="Q18" s="179"/>
      <c r="R18" s="177"/>
      <c r="S18" s="178"/>
      <c r="T18" s="178"/>
      <c r="U18" s="178"/>
      <c r="V18" s="179"/>
      <c r="W18" s="174"/>
      <c r="X18" s="175"/>
      <c r="Y18" s="175"/>
      <c r="Z18" s="176"/>
      <c r="AA18" s="174"/>
      <c r="AB18" s="175"/>
      <c r="AC18" s="175"/>
      <c r="AD18" s="176"/>
      <c r="AE18" s="174"/>
      <c r="AF18" s="175"/>
      <c r="AG18" s="175"/>
      <c r="AH18" s="176"/>
    </row>
    <row r="19" spans="1:34" ht="14.75" customHeight="1">
      <c r="A19" s="112"/>
      <c r="B19" s="113"/>
      <c r="C19" s="113"/>
      <c r="D19" s="113"/>
      <c r="E19" s="113"/>
      <c r="F19" s="113"/>
      <c r="G19" s="113"/>
      <c r="H19" s="113"/>
      <c r="I19" s="113"/>
      <c r="J19" s="114"/>
      <c r="K19" s="114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4.75" customHeight="1">
      <c r="A20" s="115"/>
      <c r="B20" s="2"/>
      <c r="C20" s="2"/>
      <c r="D20" s="2"/>
      <c r="E20" s="2"/>
      <c r="F20" s="2"/>
      <c r="G20" s="2"/>
      <c r="H20" s="2"/>
      <c r="I20" s="2"/>
      <c r="J20" s="116"/>
      <c r="K20" s="1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75" customHeight="1">
      <c r="A21" s="115"/>
      <c r="B21" s="2"/>
      <c r="C21" s="2"/>
      <c r="D21" s="2"/>
      <c r="E21" s="2"/>
      <c r="F21" s="2"/>
      <c r="G21" s="2"/>
      <c r="H21" s="2"/>
      <c r="I21" s="2"/>
      <c r="J21" s="116"/>
      <c r="K21" s="1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75" customHeight="1">
      <c r="A22" s="115"/>
      <c r="B22" s="2"/>
      <c r="C22" s="2"/>
      <c r="D22" s="2"/>
      <c r="E22" s="2"/>
      <c r="F22" s="2"/>
      <c r="G22" s="2"/>
      <c r="H22" s="2"/>
      <c r="I22" s="2"/>
      <c r="J22" s="116"/>
      <c r="K22" s="1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75" customHeight="1">
      <c r="A23" s="115"/>
      <c r="B23" s="2"/>
      <c r="C23" s="2"/>
      <c r="D23" s="2"/>
      <c r="E23" s="2"/>
      <c r="F23" s="2"/>
      <c r="G23" s="2"/>
      <c r="H23" s="2"/>
      <c r="I23" s="2"/>
      <c r="J23" s="116"/>
      <c r="K23" s="1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</sheetData>
  <mergeCells count="34">
    <mergeCell ref="AE1:AH3"/>
    <mergeCell ref="V8:V10"/>
    <mergeCell ref="Q5:Q7"/>
    <mergeCell ref="R1:V3"/>
    <mergeCell ref="A1:B3"/>
    <mergeCell ref="Q8:Q10"/>
    <mergeCell ref="L5:L7"/>
    <mergeCell ref="M1:Q3"/>
    <mergeCell ref="G8:G10"/>
    <mergeCell ref="C1:G1"/>
    <mergeCell ref="V5:V7"/>
    <mergeCell ref="W1:Z3"/>
    <mergeCell ref="C2:G2"/>
    <mergeCell ref="L14:L16"/>
    <mergeCell ref="AA1:AD3"/>
    <mergeCell ref="A11:A13"/>
    <mergeCell ref="C3:G3"/>
    <mergeCell ref="H1:L3"/>
    <mergeCell ref="V11:V13"/>
    <mergeCell ref="G11:G13"/>
    <mergeCell ref="L11:L13"/>
    <mergeCell ref="A8:A10"/>
    <mergeCell ref="A5:A7"/>
    <mergeCell ref="A4:B4"/>
    <mergeCell ref="H18:L18"/>
    <mergeCell ref="C18:G18"/>
    <mergeCell ref="Q14:Q16"/>
    <mergeCell ref="G14:G16"/>
    <mergeCell ref="A14:A16"/>
    <mergeCell ref="AE18:AH18"/>
    <mergeCell ref="AA18:AD18"/>
    <mergeCell ref="W18:Z18"/>
    <mergeCell ref="R18:V18"/>
    <mergeCell ref="M18:Q18"/>
  </mergeCells>
  <pageMargins left="0.75" right="0.75" top="1" bottom="1" header="0.49212600000000001" footer="0.49212600000000001"/>
  <pageSetup scale="47" orientation="landscape"/>
  <headerFooter>
    <oddHeader>&amp;C&amp;"Arial,Regular"&amp;10&amp;K000000Faustball 
MINI 1  U10</oddHeader>
    <oddFooter>&amp;C&amp;"Arial,Regular"&amp;10&amp;K000000Sieber Patrick
 079 457 41 60
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workbookViewId="0"/>
  </sheetViews>
  <sheetFormatPr baseColWidth="10" defaultColWidth="10.85546875" defaultRowHeight="20" customHeight="1" x14ac:dyDescent="0"/>
  <cols>
    <col min="1" max="1" width="22.42578125" style="117" customWidth="1"/>
    <col min="2" max="2" width="6.7109375" style="117" customWidth="1"/>
    <col min="3" max="6" width="6.28515625" style="117" customWidth="1"/>
    <col min="7" max="7" width="5.7109375" style="117" customWidth="1"/>
    <col min="8" max="8" width="6.42578125" style="117" customWidth="1"/>
    <col min="9" max="11" width="6.28515625" style="117" customWidth="1"/>
    <col min="12" max="12" width="5.7109375" style="117" customWidth="1"/>
    <col min="13" max="16" width="6.28515625" style="117" customWidth="1"/>
    <col min="17" max="17" width="5.7109375" style="117" customWidth="1"/>
    <col min="18" max="21" width="6.28515625" style="117" customWidth="1"/>
    <col min="22" max="22" width="5.7109375" style="117" customWidth="1"/>
    <col min="23" max="24" width="6" style="117" customWidth="1"/>
    <col min="25" max="25" width="3.85546875" style="117" customWidth="1"/>
    <col min="26" max="28" width="6" style="117" customWidth="1"/>
    <col min="29" max="29" width="3.85546875" style="117" customWidth="1"/>
    <col min="30" max="32" width="6" style="117" customWidth="1"/>
    <col min="33" max="33" width="3.85546875" style="117" customWidth="1"/>
    <col min="34" max="34" width="6" style="117" customWidth="1"/>
    <col min="35" max="256" width="10.85546875" style="117" customWidth="1"/>
  </cols>
  <sheetData>
    <row r="1" spans="1:34" ht="20" customHeight="1">
      <c r="A1" s="206" t="s">
        <v>31</v>
      </c>
      <c r="B1" s="207"/>
      <c r="C1" s="205" t="str">
        <f>A5</f>
        <v>FG Riwi 1</v>
      </c>
      <c r="D1" s="194"/>
      <c r="E1" s="194"/>
      <c r="F1" s="194"/>
      <c r="G1" s="195"/>
      <c r="H1" s="205" t="str">
        <f>A8</f>
        <v>FG Riwi 2</v>
      </c>
      <c r="I1" s="194"/>
      <c r="J1" s="194"/>
      <c r="K1" s="194"/>
      <c r="L1" s="195"/>
      <c r="M1" s="205" t="str">
        <f>A11</f>
        <v>FBV Ettenhausen</v>
      </c>
      <c r="N1" s="194"/>
      <c r="O1" s="194"/>
      <c r="P1" s="194"/>
      <c r="Q1" s="195"/>
      <c r="R1" s="205" t="str">
        <f>A14</f>
        <v>STV Affeltrangen</v>
      </c>
      <c r="S1" s="194"/>
      <c r="T1" s="194"/>
      <c r="U1" s="194"/>
      <c r="V1" s="195"/>
      <c r="W1" s="205" t="str">
        <f>A17</f>
        <v>Mannschaft 5</v>
      </c>
      <c r="X1" s="194"/>
      <c r="Y1" s="194"/>
      <c r="Z1" s="195"/>
      <c r="AA1" s="205" t="str">
        <f>A20</f>
        <v>Mannschaft 6</v>
      </c>
      <c r="AB1" s="194"/>
      <c r="AC1" s="194"/>
      <c r="AD1" s="195"/>
      <c r="AE1" s="205" t="str">
        <f>A23</f>
        <v>Mannschaft 7</v>
      </c>
      <c r="AF1" s="194"/>
      <c r="AG1" s="194"/>
      <c r="AH1" s="195"/>
    </row>
    <row r="2" spans="1:34" ht="20" customHeight="1">
      <c r="A2" s="208"/>
      <c r="B2" s="209"/>
      <c r="C2" s="196"/>
      <c r="D2" s="197"/>
      <c r="E2" s="197"/>
      <c r="F2" s="197"/>
      <c r="G2" s="198"/>
      <c r="H2" s="196"/>
      <c r="I2" s="197"/>
      <c r="J2" s="197"/>
      <c r="K2" s="197"/>
      <c r="L2" s="198"/>
      <c r="M2" s="196"/>
      <c r="N2" s="197"/>
      <c r="O2" s="197"/>
      <c r="P2" s="197"/>
      <c r="Q2" s="198"/>
      <c r="R2" s="190"/>
      <c r="S2" s="191"/>
      <c r="T2" s="191"/>
      <c r="U2" s="191"/>
      <c r="V2" s="192"/>
      <c r="W2" s="196"/>
      <c r="X2" s="197"/>
      <c r="Y2" s="197"/>
      <c r="Z2" s="198"/>
      <c r="AA2" s="196"/>
      <c r="AB2" s="197"/>
      <c r="AC2" s="197"/>
      <c r="AD2" s="198"/>
      <c r="AE2" s="196"/>
      <c r="AF2" s="197"/>
      <c r="AG2" s="197"/>
      <c r="AH2" s="198"/>
    </row>
    <row r="3" spans="1:34" ht="19.5" customHeight="1">
      <c r="A3" s="210"/>
      <c r="B3" s="211"/>
      <c r="C3" s="199"/>
      <c r="D3" s="200"/>
      <c r="E3" s="200"/>
      <c r="F3" s="200"/>
      <c r="G3" s="201"/>
      <c r="H3" s="199"/>
      <c r="I3" s="200"/>
      <c r="J3" s="200"/>
      <c r="K3" s="200"/>
      <c r="L3" s="201"/>
      <c r="M3" s="199"/>
      <c r="N3" s="200"/>
      <c r="O3" s="200"/>
      <c r="P3" s="200"/>
      <c r="Q3" s="201"/>
      <c r="R3" s="202"/>
      <c r="S3" s="203"/>
      <c r="T3" s="203"/>
      <c r="U3" s="203"/>
      <c r="V3" s="204"/>
      <c r="W3" s="199"/>
      <c r="X3" s="200"/>
      <c r="Y3" s="200"/>
      <c r="Z3" s="201"/>
      <c r="AA3" s="199"/>
      <c r="AB3" s="200"/>
      <c r="AC3" s="200"/>
      <c r="AD3" s="201"/>
      <c r="AE3" s="199"/>
      <c r="AF3" s="200"/>
      <c r="AG3" s="200"/>
      <c r="AH3" s="201"/>
    </row>
    <row r="4" spans="1:34" ht="20" customHeight="1">
      <c r="A4" s="188"/>
      <c r="B4" s="189"/>
      <c r="C4" s="62" t="s">
        <v>35</v>
      </c>
      <c r="D4" s="62" t="s">
        <v>36</v>
      </c>
      <c r="E4" s="62" t="s">
        <v>37</v>
      </c>
      <c r="F4" s="62"/>
      <c r="G4" s="62" t="s">
        <v>38</v>
      </c>
      <c r="H4" s="62" t="s">
        <v>35</v>
      </c>
      <c r="I4" s="62" t="s">
        <v>36</v>
      </c>
      <c r="J4" s="62" t="s">
        <v>37</v>
      </c>
      <c r="K4" s="62"/>
      <c r="L4" s="62" t="s">
        <v>38</v>
      </c>
      <c r="M4" s="62" t="s">
        <v>35</v>
      </c>
      <c r="N4" s="62" t="s">
        <v>36</v>
      </c>
      <c r="O4" s="62" t="s">
        <v>37</v>
      </c>
      <c r="P4" s="62"/>
      <c r="Q4" s="62" t="s">
        <v>38</v>
      </c>
      <c r="R4" s="62" t="s">
        <v>35</v>
      </c>
      <c r="S4" s="62" t="s">
        <v>36</v>
      </c>
      <c r="T4" s="62" t="s">
        <v>37</v>
      </c>
      <c r="U4" s="62"/>
      <c r="V4" s="62" t="s">
        <v>38</v>
      </c>
      <c r="W4" s="62" t="s">
        <v>35</v>
      </c>
      <c r="X4" s="62" t="s">
        <v>36</v>
      </c>
      <c r="Y4" s="62" t="s">
        <v>37</v>
      </c>
      <c r="Z4" s="62" t="s">
        <v>39</v>
      </c>
      <c r="AA4" s="62" t="s">
        <v>35</v>
      </c>
      <c r="AB4" s="62" t="s">
        <v>36</v>
      </c>
      <c r="AC4" s="62" t="s">
        <v>37</v>
      </c>
      <c r="AD4" s="62" t="s">
        <v>39</v>
      </c>
      <c r="AE4" s="62" t="s">
        <v>35</v>
      </c>
      <c r="AF4" s="62" t="s">
        <v>36</v>
      </c>
      <c r="AG4" s="62" t="s">
        <v>37</v>
      </c>
      <c r="AH4" s="62" t="s">
        <v>39</v>
      </c>
    </row>
    <row r="5" spans="1:34" ht="26" customHeight="1">
      <c r="A5" s="185" t="str">
        <f>'Vorrunde - Tabelle 1'!A5</f>
        <v>FG Riwi 1</v>
      </c>
      <c r="B5" s="63" t="s">
        <v>28</v>
      </c>
      <c r="C5" s="64"/>
      <c r="D5" s="65"/>
      <c r="E5" s="65"/>
      <c r="F5" s="65"/>
      <c r="G5" s="66"/>
      <c r="H5" s="67">
        <f>D8</f>
        <v>0</v>
      </c>
      <c r="I5" s="68">
        <f>C8</f>
        <v>0</v>
      </c>
      <c r="J5" s="69">
        <f>SUM(H5-I5)</f>
        <v>0</v>
      </c>
      <c r="K5" s="69">
        <f>IF(J5&gt;0,2,IF(J5&lt;0,0,IF(H5+I5&gt;0,1,0)))</f>
        <v>0</v>
      </c>
      <c r="L5" s="215">
        <f>SUM(K5:K7)</f>
        <v>0</v>
      </c>
      <c r="M5" s="67">
        <f>D11</f>
        <v>0</v>
      </c>
      <c r="N5" s="68">
        <f>C11</f>
        <v>0</v>
      </c>
      <c r="O5" s="69">
        <f t="shared" ref="O5:O10" si="0">SUM(M5-N5)</f>
        <v>0</v>
      </c>
      <c r="P5" s="69">
        <f t="shared" ref="P5:P10" si="1">IF(O5&gt;0,2,IF(O5&lt;0,0,IF(M5+N5&gt;0,1,0)))</f>
        <v>0</v>
      </c>
      <c r="Q5" s="215">
        <f>SUM(P5:P7)</f>
        <v>0</v>
      </c>
      <c r="R5" s="67">
        <f>D14</f>
        <v>0</v>
      </c>
      <c r="S5" s="68">
        <f>C14</f>
        <v>0</v>
      </c>
      <c r="T5" s="69">
        <f t="shared" ref="T5:T13" si="2">SUM(R5-S5)</f>
        <v>0</v>
      </c>
      <c r="U5" s="69">
        <f t="shared" ref="U5:U13" si="3">IF(T5&gt;0,2,IF(T5&lt;0,0,IF(R5+S5&gt;0,1,0)))</f>
        <v>0</v>
      </c>
      <c r="V5" s="215">
        <f>SUM(U5:U7)</f>
        <v>0</v>
      </c>
      <c r="W5" s="118">
        <f>D17</f>
        <v>0</v>
      </c>
      <c r="X5" s="119">
        <f>C17</f>
        <v>0</v>
      </c>
      <c r="Y5" s="72">
        <f t="shared" ref="Y5:Y16" si="4">SUM(W5-X5)</f>
        <v>0</v>
      </c>
      <c r="Z5" s="72">
        <f t="shared" ref="Z5:Z16" si="5">IF(Y5&gt;0,2,IF(Y5&lt;0,0,IF(W5+X5&gt;0,1,0)))</f>
        <v>0</v>
      </c>
      <c r="AA5" s="118">
        <f>D20</f>
        <v>0</v>
      </c>
      <c r="AB5" s="119">
        <f>C20</f>
        <v>0</v>
      </c>
      <c r="AC5" s="72">
        <f t="shared" ref="AC5:AC19" si="6">SUM(AA5-AB5)</f>
        <v>0</v>
      </c>
      <c r="AD5" s="72">
        <f t="shared" ref="AD5:AD19" si="7">IF(AC5&gt;0,2,IF(AC5&lt;0,0,IF(AA5+AB5&gt;0,1,0)))</f>
        <v>0</v>
      </c>
      <c r="AE5" s="118">
        <f>D23</f>
        <v>0</v>
      </c>
      <c r="AF5" s="119">
        <f>C23</f>
        <v>0</v>
      </c>
      <c r="AG5" s="72">
        <f t="shared" ref="AG5:AG22" si="8">SUM(AE5-AF5)</f>
        <v>0</v>
      </c>
      <c r="AH5" s="73">
        <f t="shared" ref="AH5:AH22" si="9">IF(AG5&gt;0,2,IF(AG5&lt;0,0,IF(AE5+AF5&gt;0,1,0)))</f>
        <v>0</v>
      </c>
    </row>
    <row r="6" spans="1:34" ht="26" customHeight="1">
      <c r="A6" s="186"/>
      <c r="B6" s="63" t="s">
        <v>29</v>
      </c>
      <c r="C6" s="74"/>
      <c r="D6" s="75"/>
      <c r="E6" s="75"/>
      <c r="F6" s="75"/>
      <c r="G6" s="76"/>
      <c r="H6" s="77">
        <f>D9</f>
        <v>0</v>
      </c>
      <c r="I6" s="78">
        <f>C9</f>
        <v>0</v>
      </c>
      <c r="J6" s="79">
        <f>SUM(H6-I6)</f>
        <v>0</v>
      </c>
      <c r="K6" s="79">
        <f>IF(J6&gt;0,2,IF(J6&lt;0,0,IF(H6+I6&gt;0,1,0)))</f>
        <v>0</v>
      </c>
      <c r="L6" s="216"/>
      <c r="M6" s="77">
        <f>D12</f>
        <v>0</v>
      </c>
      <c r="N6" s="78">
        <f>C12</f>
        <v>0</v>
      </c>
      <c r="O6" s="79">
        <f t="shared" si="0"/>
        <v>0</v>
      </c>
      <c r="P6" s="79">
        <f t="shared" si="1"/>
        <v>0</v>
      </c>
      <c r="Q6" s="216"/>
      <c r="R6" s="77">
        <f>D15</f>
        <v>0</v>
      </c>
      <c r="S6" s="78">
        <f>C15</f>
        <v>0</v>
      </c>
      <c r="T6" s="79">
        <f t="shared" si="2"/>
        <v>0</v>
      </c>
      <c r="U6" s="79">
        <f t="shared" si="3"/>
        <v>0</v>
      </c>
      <c r="V6" s="216"/>
      <c r="W6" s="120">
        <f>D18</f>
        <v>0</v>
      </c>
      <c r="X6" s="121">
        <f>C18</f>
        <v>0</v>
      </c>
      <c r="Y6" s="82">
        <f t="shared" si="4"/>
        <v>0</v>
      </c>
      <c r="Z6" s="82">
        <f t="shared" si="5"/>
        <v>0</v>
      </c>
      <c r="AA6" s="120">
        <f>D21</f>
        <v>0</v>
      </c>
      <c r="AB6" s="121">
        <f>C21</f>
        <v>0</v>
      </c>
      <c r="AC6" s="82">
        <f t="shared" si="6"/>
        <v>0</v>
      </c>
      <c r="AD6" s="82">
        <f t="shared" si="7"/>
        <v>0</v>
      </c>
      <c r="AE6" s="120">
        <f>D24</f>
        <v>0</v>
      </c>
      <c r="AF6" s="121">
        <f>C24</f>
        <v>0</v>
      </c>
      <c r="AG6" s="82">
        <f t="shared" si="8"/>
        <v>0</v>
      </c>
      <c r="AH6" s="83">
        <f t="shared" si="9"/>
        <v>0</v>
      </c>
    </row>
    <row r="7" spans="1:34" ht="26" customHeight="1">
      <c r="A7" s="187"/>
      <c r="B7" s="63" t="s">
        <v>30</v>
      </c>
      <c r="C7" s="84"/>
      <c r="D7" s="85"/>
      <c r="E7" s="85"/>
      <c r="F7" s="85"/>
      <c r="G7" s="86"/>
      <c r="H7" s="87">
        <f>D10</f>
        <v>0</v>
      </c>
      <c r="I7" s="88">
        <f>C10</f>
        <v>0</v>
      </c>
      <c r="J7" s="89">
        <f>SUM(H7-I7)</f>
        <v>0</v>
      </c>
      <c r="K7" s="89">
        <f>IF(J7&gt;0,2,IF(J7&lt;0,0,IF(H7+I7&gt;0,1,0)))</f>
        <v>0</v>
      </c>
      <c r="L7" s="217"/>
      <c r="M7" s="87">
        <f>D13</f>
        <v>0</v>
      </c>
      <c r="N7" s="88">
        <f>C13</f>
        <v>0</v>
      </c>
      <c r="O7" s="89">
        <f t="shared" si="0"/>
        <v>0</v>
      </c>
      <c r="P7" s="89">
        <f t="shared" si="1"/>
        <v>0</v>
      </c>
      <c r="Q7" s="217"/>
      <c r="R7" s="87">
        <f>D16</f>
        <v>0</v>
      </c>
      <c r="S7" s="88">
        <f>C16</f>
        <v>0</v>
      </c>
      <c r="T7" s="89">
        <f t="shared" si="2"/>
        <v>0</v>
      </c>
      <c r="U7" s="89">
        <f t="shared" si="3"/>
        <v>0</v>
      </c>
      <c r="V7" s="217"/>
      <c r="W7" s="122">
        <f>D19</f>
        <v>0</v>
      </c>
      <c r="X7" s="123">
        <f>C19</f>
        <v>0</v>
      </c>
      <c r="Y7" s="92">
        <f t="shared" si="4"/>
        <v>0</v>
      </c>
      <c r="Z7" s="92">
        <f t="shared" si="5"/>
        <v>0</v>
      </c>
      <c r="AA7" s="122">
        <f>D22</f>
        <v>0</v>
      </c>
      <c r="AB7" s="123">
        <f>C22</f>
        <v>0</v>
      </c>
      <c r="AC7" s="92">
        <f t="shared" si="6"/>
        <v>0</v>
      </c>
      <c r="AD7" s="92">
        <f t="shared" si="7"/>
        <v>0</v>
      </c>
      <c r="AE7" s="122">
        <f>D25</f>
        <v>0</v>
      </c>
      <c r="AF7" s="123">
        <f>C25</f>
        <v>0</v>
      </c>
      <c r="AG7" s="92">
        <f t="shared" si="8"/>
        <v>0</v>
      </c>
      <c r="AH7" s="93">
        <f t="shared" si="9"/>
        <v>0</v>
      </c>
    </row>
    <row r="8" spans="1:34" ht="26" customHeight="1">
      <c r="A8" s="185" t="str">
        <f>'Vorrunde - Tabelle 1'!A8</f>
        <v>FG Riwi 2</v>
      </c>
      <c r="B8" s="63" t="s">
        <v>28</v>
      </c>
      <c r="C8" s="67">
        <f>'Feld 4er Gruppe - Tabelle 1'!E45</f>
        <v>0</v>
      </c>
      <c r="D8" s="68">
        <f>'Feld 4er Gruppe - Tabelle 1'!F45</f>
        <v>0</v>
      </c>
      <c r="E8" s="69">
        <f t="shared" ref="E8:E25" si="10">SUM(C8-D8)</f>
        <v>0</v>
      </c>
      <c r="F8" s="69">
        <f t="shared" ref="F8:F16" si="11">IF(E8&gt;0,2,IF(E8&lt;0,0,IF(C8+D8&gt;0,1,0)))</f>
        <v>0</v>
      </c>
      <c r="G8" s="215">
        <f>SUM(F8:F10)</f>
        <v>0</v>
      </c>
      <c r="H8" s="64"/>
      <c r="I8" s="65"/>
      <c r="J8" s="65"/>
      <c r="K8" s="65"/>
      <c r="L8" s="66"/>
      <c r="M8" s="67">
        <f>I11</f>
        <v>0</v>
      </c>
      <c r="N8" s="68">
        <f>H11</f>
        <v>0</v>
      </c>
      <c r="O8" s="69">
        <f t="shared" si="0"/>
        <v>0</v>
      </c>
      <c r="P8" s="69">
        <f t="shared" si="1"/>
        <v>0</v>
      </c>
      <c r="Q8" s="215">
        <f>SUM(P8:P10)</f>
        <v>0</v>
      </c>
      <c r="R8" s="67">
        <f>I14</f>
        <v>0</v>
      </c>
      <c r="S8" s="68">
        <f>H14</f>
        <v>0</v>
      </c>
      <c r="T8" s="69">
        <f t="shared" si="2"/>
        <v>0</v>
      </c>
      <c r="U8" s="69">
        <f t="shared" si="3"/>
        <v>0</v>
      </c>
      <c r="V8" s="215">
        <f>SUM(U8:U10)</f>
        <v>0</v>
      </c>
      <c r="W8" s="118">
        <f>I17</f>
        <v>0</v>
      </c>
      <c r="X8" s="119">
        <f>H17</f>
        <v>0</v>
      </c>
      <c r="Y8" s="72">
        <f t="shared" si="4"/>
        <v>0</v>
      </c>
      <c r="Z8" s="72">
        <f t="shared" si="5"/>
        <v>0</v>
      </c>
      <c r="AA8" s="118">
        <f>I20</f>
        <v>0</v>
      </c>
      <c r="AB8" s="119">
        <f>H20</f>
        <v>0</v>
      </c>
      <c r="AC8" s="72">
        <f t="shared" si="6"/>
        <v>0</v>
      </c>
      <c r="AD8" s="72">
        <f t="shared" si="7"/>
        <v>0</v>
      </c>
      <c r="AE8" s="118">
        <f>I23</f>
        <v>0</v>
      </c>
      <c r="AF8" s="119">
        <f>H23</f>
        <v>0</v>
      </c>
      <c r="AG8" s="72">
        <f t="shared" si="8"/>
        <v>0</v>
      </c>
      <c r="AH8" s="73">
        <f t="shared" si="9"/>
        <v>0</v>
      </c>
    </row>
    <row r="9" spans="1:34" ht="26" customHeight="1">
      <c r="A9" s="186"/>
      <c r="B9" s="63" t="s">
        <v>29</v>
      </c>
      <c r="C9" s="77">
        <f>'Feld 4er Gruppe - Tabelle 1'!G45</f>
        <v>0</v>
      </c>
      <c r="D9" s="78">
        <f>'Feld 4er Gruppe - Tabelle 1'!H45</f>
        <v>0</v>
      </c>
      <c r="E9" s="79">
        <f t="shared" si="10"/>
        <v>0</v>
      </c>
      <c r="F9" s="79">
        <f t="shared" si="11"/>
        <v>0</v>
      </c>
      <c r="G9" s="216"/>
      <c r="H9" s="74"/>
      <c r="I9" s="75"/>
      <c r="J9" s="75"/>
      <c r="K9" s="75"/>
      <c r="L9" s="76"/>
      <c r="M9" s="77">
        <f>I12</f>
        <v>0</v>
      </c>
      <c r="N9" s="78">
        <f>H12</f>
        <v>0</v>
      </c>
      <c r="O9" s="79">
        <f t="shared" si="0"/>
        <v>0</v>
      </c>
      <c r="P9" s="79">
        <f t="shared" si="1"/>
        <v>0</v>
      </c>
      <c r="Q9" s="216"/>
      <c r="R9" s="77">
        <f>I15</f>
        <v>0</v>
      </c>
      <c r="S9" s="78">
        <f>H15</f>
        <v>0</v>
      </c>
      <c r="T9" s="79">
        <f t="shared" si="2"/>
        <v>0</v>
      </c>
      <c r="U9" s="79">
        <f t="shared" si="3"/>
        <v>0</v>
      </c>
      <c r="V9" s="216"/>
      <c r="W9" s="120">
        <f>I18</f>
        <v>0</v>
      </c>
      <c r="X9" s="121">
        <f>H18</f>
        <v>0</v>
      </c>
      <c r="Y9" s="82">
        <f t="shared" si="4"/>
        <v>0</v>
      </c>
      <c r="Z9" s="82">
        <f t="shared" si="5"/>
        <v>0</v>
      </c>
      <c r="AA9" s="120">
        <f>I21</f>
        <v>0</v>
      </c>
      <c r="AB9" s="121">
        <f>H21</f>
        <v>0</v>
      </c>
      <c r="AC9" s="82">
        <f t="shared" si="6"/>
        <v>0</v>
      </c>
      <c r="AD9" s="82">
        <f t="shared" si="7"/>
        <v>0</v>
      </c>
      <c r="AE9" s="120">
        <f>I24</f>
        <v>0</v>
      </c>
      <c r="AF9" s="121">
        <f>H24</f>
        <v>0</v>
      </c>
      <c r="AG9" s="82">
        <f t="shared" si="8"/>
        <v>0</v>
      </c>
      <c r="AH9" s="83">
        <f t="shared" si="9"/>
        <v>0</v>
      </c>
    </row>
    <row r="10" spans="1:34" ht="26" customHeight="1">
      <c r="A10" s="187"/>
      <c r="B10" s="63" t="s">
        <v>30</v>
      </c>
      <c r="C10" s="87">
        <f>'Feld 4er Gruppe - Tabelle 1'!I45</f>
        <v>0</v>
      </c>
      <c r="D10" s="88">
        <f>'Feld 4er Gruppe - Tabelle 1'!J45</f>
        <v>0</v>
      </c>
      <c r="E10" s="89">
        <f t="shared" si="10"/>
        <v>0</v>
      </c>
      <c r="F10" s="89">
        <f t="shared" si="11"/>
        <v>0</v>
      </c>
      <c r="G10" s="217"/>
      <c r="H10" s="84"/>
      <c r="I10" s="85"/>
      <c r="J10" s="85"/>
      <c r="K10" s="85"/>
      <c r="L10" s="86"/>
      <c r="M10" s="87">
        <f>I13</f>
        <v>0</v>
      </c>
      <c r="N10" s="88">
        <f>H13</f>
        <v>0</v>
      </c>
      <c r="O10" s="89">
        <f t="shared" si="0"/>
        <v>0</v>
      </c>
      <c r="P10" s="89">
        <f t="shared" si="1"/>
        <v>0</v>
      </c>
      <c r="Q10" s="217"/>
      <c r="R10" s="87">
        <f>I16</f>
        <v>0</v>
      </c>
      <c r="S10" s="88">
        <f>H16</f>
        <v>0</v>
      </c>
      <c r="T10" s="89">
        <f t="shared" si="2"/>
        <v>0</v>
      </c>
      <c r="U10" s="89">
        <f t="shared" si="3"/>
        <v>0</v>
      </c>
      <c r="V10" s="217"/>
      <c r="W10" s="122">
        <f>I19</f>
        <v>0</v>
      </c>
      <c r="X10" s="123">
        <f>H19</f>
        <v>0</v>
      </c>
      <c r="Y10" s="92">
        <f t="shared" si="4"/>
        <v>0</v>
      </c>
      <c r="Z10" s="92">
        <f t="shared" si="5"/>
        <v>0</v>
      </c>
      <c r="AA10" s="122">
        <f>I22</f>
        <v>0</v>
      </c>
      <c r="AB10" s="123">
        <f>H22</f>
        <v>0</v>
      </c>
      <c r="AC10" s="92">
        <f t="shared" si="6"/>
        <v>0</v>
      </c>
      <c r="AD10" s="92">
        <f t="shared" si="7"/>
        <v>0</v>
      </c>
      <c r="AE10" s="122">
        <f>I25</f>
        <v>0</v>
      </c>
      <c r="AF10" s="123">
        <f>H25</f>
        <v>0</v>
      </c>
      <c r="AG10" s="92">
        <f t="shared" si="8"/>
        <v>0</v>
      </c>
      <c r="AH10" s="93">
        <f t="shared" si="9"/>
        <v>0</v>
      </c>
    </row>
    <row r="11" spans="1:34" ht="26" customHeight="1">
      <c r="A11" s="183" t="str">
        <f>'Vorrunde - Tabelle 1'!A11</f>
        <v>FBV Ettenhausen</v>
      </c>
      <c r="B11" s="63" t="s">
        <v>28</v>
      </c>
      <c r="C11" s="67">
        <f>'Feld 4er Gruppe - Tabelle 1'!E53</f>
        <v>0</v>
      </c>
      <c r="D11" s="68">
        <f>'Feld 4er Gruppe - Tabelle 1'!F53</f>
        <v>0</v>
      </c>
      <c r="E11" s="69">
        <f t="shared" si="10"/>
        <v>0</v>
      </c>
      <c r="F11" s="69">
        <f t="shared" si="11"/>
        <v>0</v>
      </c>
      <c r="G11" s="215">
        <f>SUM(F11:F13)</f>
        <v>0</v>
      </c>
      <c r="H11" s="67">
        <f>'Feld 4er Gruppe - Tabelle 1'!E49</f>
        <v>0</v>
      </c>
      <c r="I11" s="68">
        <f>'Feld 4er Gruppe - Tabelle 1'!F49</f>
        <v>0</v>
      </c>
      <c r="J11" s="69">
        <f t="shared" ref="J11:J25" si="12">SUM(H11-I11)</f>
        <v>0</v>
      </c>
      <c r="K11" s="69">
        <f t="shared" ref="K11:K25" si="13">IF(J11&gt;0,2,IF(J11&lt;0,0,IF(H11+I11&gt;0,1,0)))</f>
        <v>0</v>
      </c>
      <c r="L11" s="215">
        <f>SUM(K11:K13)</f>
        <v>0</v>
      </c>
      <c r="M11" s="64"/>
      <c r="N11" s="65"/>
      <c r="O11" s="65"/>
      <c r="P11" s="65"/>
      <c r="Q11" s="66"/>
      <c r="R11" s="67">
        <f>N14</f>
        <v>0</v>
      </c>
      <c r="S11" s="68">
        <f>M14</f>
        <v>0</v>
      </c>
      <c r="T11" s="69">
        <f t="shared" si="2"/>
        <v>0</v>
      </c>
      <c r="U11" s="69">
        <f t="shared" si="3"/>
        <v>0</v>
      </c>
      <c r="V11" s="215">
        <f>SUM(U11:U13)</f>
        <v>0</v>
      </c>
      <c r="W11" s="118">
        <f>N17</f>
        <v>0</v>
      </c>
      <c r="X11" s="119">
        <f>M17</f>
        <v>0</v>
      </c>
      <c r="Y11" s="72">
        <f t="shared" si="4"/>
        <v>0</v>
      </c>
      <c r="Z11" s="72">
        <f t="shared" si="5"/>
        <v>0</v>
      </c>
      <c r="AA11" s="118">
        <f>N20</f>
        <v>0</v>
      </c>
      <c r="AB11" s="119">
        <f>M20</f>
        <v>0</v>
      </c>
      <c r="AC11" s="72">
        <f t="shared" si="6"/>
        <v>0</v>
      </c>
      <c r="AD11" s="72">
        <f t="shared" si="7"/>
        <v>0</v>
      </c>
      <c r="AE11" s="118">
        <f>N23</f>
        <v>0</v>
      </c>
      <c r="AF11" s="119">
        <f>M23</f>
        <v>0</v>
      </c>
      <c r="AG11" s="72">
        <f t="shared" si="8"/>
        <v>0</v>
      </c>
      <c r="AH11" s="73">
        <f t="shared" si="9"/>
        <v>0</v>
      </c>
    </row>
    <row r="12" spans="1:34" ht="26" customHeight="1">
      <c r="A12" s="184"/>
      <c r="B12" s="63" t="s">
        <v>29</v>
      </c>
      <c r="C12" s="77">
        <f>'Feld 4er Gruppe - Tabelle 1'!G53</f>
        <v>0</v>
      </c>
      <c r="D12" s="78">
        <f>'Feld 4er Gruppe - Tabelle 1'!H53</f>
        <v>0</v>
      </c>
      <c r="E12" s="79">
        <f t="shared" si="10"/>
        <v>0</v>
      </c>
      <c r="F12" s="79">
        <f t="shared" si="11"/>
        <v>0</v>
      </c>
      <c r="G12" s="216"/>
      <c r="H12" s="77">
        <f>'Feld 4er Gruppe - Tabelle 1'!G49</f>
        <v>0</v>
      </c>
      <c r="I12" s="78">
        <f>'Feld 4er Gruppe - Tabelle 1'!H49</f>
        <v>0</v>
      </c>
      <c r="J12" s="79">
        <f t="shared" si="12"/>
        <v>0</v>
      </c>
      <c r="K12" s="79">
        <f t="shared" si="13"/>
        <v>0</v>
      </c>
      <c r="L12" s="216"/>
      <c r="M12" s="74"/>
      <c r="N12" s="75"/>
      <c r="O12" s="75"/>
      <c r="P12" s="75"/>
      <c r="Q12" s="76"/>
      <c r="R12" s="77">
        <f>N15</f>
        <v>0</v>
      </c>
      <c r="S12" s="78">
        <f>M15</f>
        <v>0</v>
      </c>
      <c r="T12" s="79">
        <f t="shared" si="2"/>
        <v>0</v>
      </c>
      <c r="U12" s="79">
        <f t="shared" si="3"/>
        <v>0</v>
      </c>
      <c r="V12" s="216"/>
      <c r="W12" s="120">
        <f>N18</f>
        <v>0</v>
      </c>
      <c r="X12" s="121">
        <f>M18</f>
        <v>0</v>
      </c>
      <c r="Y12" s="82">
        <f t="shared" si="4"/>
        <v>0</v>
      </c>
      <c r="Z12" s="82">
        <f t="shared" si="5"/>
        <v>0</v>
      </c>
      <c r="AA12" s="120">
        <f>N21</f>
        <v>0</v>
      </c>
      <c r="AB12" s="121">
        <f>M21</f>
        <v>0</v>
      </c>
      <c r="AC12" s="82">
        <f t="shared" si="6"/>
        <v>0</v>
      </c>
      <c r="AD12" s="82">
        <f t="shared" si="7"/>
        <v>0</v>
      </c>
      <c r="AE12" s="120">
        <f>N24</f>
        <v>0</v>
      </c>
      <c r="AF12" s="121">
        <f>M24</f>
        <v>0</v>
      </c>
      <c r="AG12" s="82">
        <f t="shared" si="8"/>
        <v>0</v>
      </c>
      <c r="AH12" s="83">
        <f t="shared" si="9"/>
        <v>0</v>
      </c>
    </row>
    <row r="13" spans="1:34" ht="26" customHeight="1">
      <c r="A13" s="184"/>
      <c r="B13" s="63" t="s">
        <v>30</v>
      </c>
      <c r="C13" s="87">
        <f>'Feld 4er Gruppe - Tabelle 1'!I53</f>
        <v>0</v>
      </c>
      <c r="D13" s="88">
        <f>'Feld 4er Gruppe - Tabelle 1'!J53</f>
        <v>0</v>
      </c>
      <c r="E13" s="89">
        <f t="shared" si="10"/>
        <v>0</v>
      </c>
      <c r="F13" s="89">
        <f t="shared" si="11"/>
        <v>0</v>
      </c>
      <c r="G13" s="217"/>
      <c r="H13" s="87">
        <f>'Feld 4er Gruppe - Tabelle 1'!I49</f>
        <v>0</v>
      </c>
      <c r="I13" s="88">
        <f>'Feld 4er Gruppe - Tabelle 1'!J49</f>
        <v>0</v>
      </c>
      <c r="J13" s="89">
        <f t="shared" si="12"/>
        <v>0</v>
      </c>
      <c r="K13" s="89">
        <f t="shared" si="13"/>
        <v>0</v>
      </c>
      <c r="L13" s="217"/>
      <c r="M13" s="84"/>
      <c r="N13" s="85"/>
      <c r="O13" s="85"/>
      <c r="P13" s="85"/>
      <c r="Q13" s="86"/>
      <c r="R13" s="87">
        <f>N16</f>
        <v>0</v>
      </c>
      <c r="S13" s="88">
        <f>M16</f>
        <v>0</v>
      </c>
      <c r="T13" s="89">
        <f t="shared" si="2"/>
        <v>0</v>
      </c>
      <c r="U13" s="89">
        <f t="shared" si="3"/>
        <v>0</v>
      </c>
      <c r="V13" s="217"/>
      <c r="W13" s="122">
        <f>N19</f>
        <v>0</v>
      </c>
      <c r="X13" s="123">
        <f>M19</f>
        <v>0</v>
      </c>
      <c r="Y13" s="92">
        <f t="shared" si="4"/>
        <v>0</v>
      </c>
      <c r="Z13" s="92">
        <f t="shared" si="5"/>
        <v>0</v>
      </c>
      <c r="AA13" s="122">
        <f>N22</f>
        <v>0</v>
      </c>
      <c r="AB13" s="123">
        <f>M22</f>
        <v>0</v>
      </c>
      <c r="AC13" s="92">
        <f t="shared" si="6"/>
        <v>0</v>
      </c>
      <c r="AD13" s="92">
        <f t="shared" si="7"/>
        <v>0</v>
      </c>
      <c r="AE13" s="122">
        <f>N25</f>
        <v>0</v>
      </c>
      <c r="AF13" s="123">
        <f>M25</f>
        <v>0</v>
      </c>
      <c r="AG13" s="92">
        <f t="shared" si="8"/>
        <v>0</v>
      </c>
      <c r="AH13" s="93">
        <f t="shared" si="9"/>
        <v>0</v>
      </c>
    </row>
    <row r="14" spans="1:34" ht="26" customHeight="1">
      <c r="A14" s="183" t="str">
        <f>'Vorrunde - Tabelle 1'!A14</f>
        <v>STV Affeltrangen</v>
      </c>
      <c r="B14" s="63" t="s">
        <v>28</v>
      </c>
      <c r="C14" s="67">
        <f>'Feld 4er Gruppe - Tabelle 1'!E51</f>
        <v>0</v>
      </c>
      <c r="D14" s="68">
        <f>'Feld 4er Gruppe - Tabelle 1'!F51</f>
        <v>0</v>
      </c>
      <c r="E14" s="69">
        <f t="shared" si="10"/>
        <v>0</v>
      </c>
      <c r="F14" s="69">
        <f t="shared" si="11"/>
        <v>0</v>
      </c>
      <c r="G14" s="215">
        <f>SUM(F14:F16)</f>
        <v>0</v>
      </c>
      <c r="H14" s="67">
        <f>'Feld 4er Gruppe - Tabelle 1'!E55</f>
        <v>0</v>
      </c>
      <c r="I14" s="68">
        <f>'Feld 4er Gruppe - Tabelle 1'!F55</f>
        <v>0</v>
      </c>
      <c r="J14" s="69">
        <f t="shared" si="12"/>
        <v>0</v>
      </c>
      <c r="K14" s="69">
        <f t="shared" si="13"/>
        <v>0</v>
      </c>
      <c r="L14" s="215">
        <f>SUM(K14:K16)</f>
        <v>0</v>
      </c>
      <c r="M14" s="67">
        <f>'Feld 4er Gruppe - Tabelle 1'!E47</f>
        <v>0</v>
      </c>
      <c r="N14" s="68">
        <f>'Feld 4er Gruppe - Tabelle 1'!F47</f>
        <v>0</v>
      </c>
      <c r="O14" s="69">
        <f t="shared" ref="O14:O25" si="14">SUM(M14-N14)</f>
        <v>0</v>
      </c>
      <c r="P14" s="69">
        <f t="shared" ref="P14:P25" si="15">IF(O14&gt;0,2,IF(O14&lt;0,0,IF(M14+N14&gt;0,1,0)))</f>
        <v>0</v>
      </c>
      <c r="Q14" s="215">
        <f>SUM(P14:P16)</f>
        <v>0</v>
      </c>
      <c r="R14" s="64"/>
      <c r="S14" s="65"/>
      <c r="T14" s="65"/>
      <c r="U14" s="65"/>
      <c r="V14" s="94"/>
      <c r="W14" s="124">
        <f>S17</f>
        <v>0</v>
      </c>
      <c r="X14" s="119">
        <f>R17</f>
        <v>0</v>
      </c>
      <c r="Y14" s="72">
        <f t="shared" si="4"/>
        <v>0</v>
      </c>
      <c r="Z14" s="72">
        <f t="shared" si="5"/>
        <v>0</v>
      </c>
      <c r="AA14" s="118">
        <f>S20</f>
        <v>0</v>
      </c>
      <c r="AB14" s="119">
        <f>R20</f>
        <v>0</v>
      </c>
      <c r="AC14" s="72">
        <f t="shared" si="6"/>
        <v>0</v>
      </c>
      <c r="AD14" s="72">
        <f t="shared" si="7"/>
        <v>0</v>
      </c>
      <c r="AE14" s="118">
        <f>S23</f>
        <v>0</v>
      </c>
      <c r="AF14" s="119">
        <f>R23</f>
        <v>0</v>
      </c>
      <c r="AG14" s="72">
        <f t="shared" si="8"/>
        <v>0</v>
      </c>
      <c r="AH14" s="73">
        <f t="shared" si="9"/>
        <v>0</v>
      </c>
    </row>
    <row r="15" spans="1:34" ht="26" customHeight="1">
      <c r="A15" s="184"/>
      <c r="B15" s="63" t="s">
        <v>29</v>
      </c>
      <c r="C15" s="77">
        <f>'Feld 4er Gruppe - Tabelle 1'!G51</f>
        <v>0</v>
      </c>
      <c r="D15" s="78">
        <f>'Feld 4er Gruppe - Tabelle 1'!H51</f>
        <v>0</v>
      </c>
      <c r="E15" s="79">
        <f t="shared" si="10"/>
        <v>0</v>
      </c>
      <c r="F15" s="79">
        <f t="shared" si="11"/>
        <v>0</v>
      </c>
      <c r="G15" s="216"/>
      <c r="H15" s="77">
        <f>'Feld 4er Gruppe - Tabelle 1'!G55</f>
        <v>0</v>
      </c>
      <c r="I15" s="78">
        <f>'Feld 4er Gruppe - Tabelle 1'!H55</f>
        <v>0</v>
      </c>
      <c r="J15" s="79">
        <f t="shared" si="12"/>
        <v>0</v>
      </c>
      <c r="K15" s="79">
        <f t="shared" si="13"/>
        <v>0</v>
      </c>
      <c r="L15" s="216"/>
      <c r="M15" s="77">
        <f>'Feld 4er Gruppe - Tabelle 1'!G47</f>
        <v>0</v>
      </c>
      <c r="N15" s="78">
        <f>'Feld 4er Gruppe - Tabelle 1'!H47</f>
        <v>0</v>
      </c>
      <c r="O15" s="79">
        <f t="shared" si="14"/>
        <v>0</v>
      </c>
      <c r="P15" s="79">
        <f t="shared" si="15"/>
        <v>0</v>
      </c>
      <c r="Q15" s="216"/>
      <c r="R15" s="74"/>
      <c r="S15" s="75"/>
      <c r="T15" s="75"/>
      <c r="U15" s="75"/>
      <c r="V15" s="96"/>
      <c r="W15" s="125">
        <f>S18</f>
        <v>0</v>
      </c>
      <c r="X15" s="121">
        <f>R18</f>
        <v>0</v>
      </c>
      <c r="Y15" s="82">
        <f t="shared" si="4"/>
        <v>0</v>
      </c>
      <c r="Z15" s="82">
        <f t="shared" si="5"/>
        <v>0</v>
      </c>
      <c r="AA15" s="120">
        <f>S21</f>
        <v>0</v>
      </c>
      <c r="AB15" s="121">
        <f>R21</f>
        <v>0</v>
      </c>
      <c r="AC15" s="82">
        <f t="shared" si="6"/>
        <v>0</v>
      </c>
      <c r="AD15" s="82">
        <f t="shared" si="7"/>
        <v>0</v>
      </c>
      <c r="AE15" s="120">
        <f>S24</f>
        <v>0</v>
      </c>
      <c r="AF15" s="121">
        <f>R24</f>
        <v>0</v>
      </c>
      <c r="AG15" s="82">
        <f t="shared" si="8"/>
        <v>0</v>
      </c>
      <c r="AH15" s="83">
        <f t="shared" si="9"/>
        <v>0</v>
      </c>
    </row>
    <row r="16" spans="1:34" ht="26" customHeight="1">
      <c r="A16" s="184"/>
      <c r="B16" s="63" t="s">
        <v>30</v>
      </c>
      <c r="C16" s="87">
        <f>'Feld 4er Gruppe - Tabelle 1'!I51</f>
        <v>0</v>
      </c>
      <c r="D16" s="88">
        <f>'Feld 4er Gruppe - Tabelle 1'!J51</f>
        <v>0</v>
      </c>
      <c r="E16" s="89">
        <f t="shared" si="10"/>
        <v>0</v>
      </c>
      <c r="F16" s="89">
        <f t="shared" si="11"/>
        <v>0</v>
      </c>
      <c r="G16" s="217"/>
      <c r="H16" s="87">
        <f>'Feld 4er Gruppe - Tabelle 1'!I55</f>
        <v>0</v>
      </c>
      <c r="I16" s="88">
        <f>'Feld 4er Gruppe - Tabelle 1'!J55</f>
        <v>0</v>
      </c>
      <c r="J16" s="89">
        <f t="shared" si="12"/>
        <v>0</v>
      </c>
      <c r="K16" s="89">
        <f t="shared" si="13"/>
        <v>0</v>
      </c>
      <c r="L16" s="217"/>
      <c r="M16" s="87">
        <f>'Feld 4er Gruppe - Tabelle 1'!I47</f>
        <v>0</v>
      </c>
      <c r="N16" s="88">
        <f>'Feld 4er Gruppe - Tabelle 1'!J47</f>
        <v>0</v>
      </c>
      <c r="O16" s="89">
        <f t="shared" si="14"/>
        <v>0</v>
      </c>
      <c r="P16" s="89">
        <f t="shared" si="15"/>
        <v>0</v>
      </c>
      <c r="Q16" s="217"/>
      <c r="R16" s="84"/>
      <c r="S16" s="85"/>
      <c r="T16" s="85"/>
      <c r="U16" s="85"/>
      <c r="V16" s="98"/>
      <c r="W16" s="126">
        <f>S19</f>
        <v>0</v>
      </c>
      <c r="X16" s="123">
        <f>R19</f>
        <v>0</v>
      </c>
      <c r="Y16" s="92">
        <f t="shared" si="4"/>
        <v>0</v>
      </c>
      <c r="Z16" s="92">
        <f t="shared" si="5"/>
        <v>0</v>
      </c>
      <c r="AA16" s="122">
        <f>S22</f>
        <v>0</v>
      </c>
      <c r="AB16" s="123">
        <f>R22</f>
        <v>0</v>
      </c>
      <c r="AC16" s="92">
        <f t="shared" si="6"/>
        <v>0</v>
      </c>
      <c r="AD16" s="92">
        <f t="shared" si="7"/>
        <v>0</v>
      </c>
      <c r="AE16" s="122">
        <f>S25</f>
        <v>0</v>
      </c>
      <c r="AF16" s="123">
        <f>R25</f>
        <v>0</v>
      </c>
      <c r="AG16" s="92">
        <f t="shared" si="8"/>
        <v>0</v>
      </c>
      <c r="AH16" s="93">
        <f t="shared" si="9"/>
        <v>0</v>
      </c>
    </row>
    <row r="17" spans="1:34" ht="27.75" customHeight="1">
      <c r="A17" s="183" t="s">
        <v>42</v>
      </c>
      <c r="B17" s="63" t="s">
        <v>28</v>
      </c>
      <c r="C17" s="127"/>
      <c r="D17" s="128"/>
      <c r="E17" s="69">
        <f t="shared" si="10"/>
        <v>0</v>
      </c>
      <c r="F17" s="69"/>
      <c r="G17" s="69">
        <f t="shared" ref="G17:G25" si="16">IF(E17&gt;0,2,IF(E17&lt;0,0,IF(C17+D17&gt;0,1,0)))</f>
        <v>0</v>
      </c>
      <c r="H17" s="127"/>
      <c r="I17" s="128"/>
      <c r="J17" s="69">
        <f t="shared" si="12"/>
        <v>0</v>
      </c>
      <c r="K17" s="69">
        <f t="shared" si="13"/>
        <v>0</v>
      </c>
      <c r="L17" s="129"/>
      <c r="M17" s="127"/>
      <c r="N17" s="128"/>
      <c r="O17" s="69">
        <f t="shared" si="14"/>
        <v>0</v>
      </c>
      <c r="P17" s="69">
        <f t="shared" si="15"/>
        <v>0</v>
      </c>
      <c r="Q17" s="129"/>
      <c r="R17" s="127"/>
      <c r="S17" s="128"/>
      <c r="T17" s="69">
        <f t="shared" ref="T17:T25" si="17">SUM(R17-S17)</f>
        <v>0</v>
      </c>
      <c r="U17" s="69"/>
      <c r="V17" s="130">
        <f t="shared" ref="V17:V25" si="18">IF(T17&gt;0,2,IF(T17&lt;0,0,IF(R17+S17&gt;0,1,0)))</f>
        <v>0</v>
      </c>
      <c r="W17" s="131"/>
      <c r="X17" s="132"/>
      <c r="Y17" s="132"/>
      <c r="Z17" s="133"/>
      <c r="AA17" s="118">
        <f>X20</f>
        <v>0</v>
      </c>
      <c r="AB17" s="119">
        <f>W20</f>
        <v>0</v>
      </c>
      <c r="AC17" s="72">
        <f t="shared" si="6"/>
        <v>0</v>
      </c>
      <c r="AD17" s="72">
        <f t="shared" si="7"/>
        <v>0</v>
      </c>
      <c r="AE17" s="118">
        <f>X23</f>
        <v>0</v>
      </c>
      <c r="AF17" s="119">
        <f>W23</f>
        <v>0</v>
      </c>
      <c r="AG17" s="72">
        <f t="shared" si="8"/>
        <v>0</v>
      </c>
      <c r="AH17" s="73">
        <f t="shared" si="9"/>
        <v>0</v>
      </c>
    </row>
    <row r="18" spans="1:34" ht="27.75" customHeight="1">
      <c r="A18" s="184"/>
      <c r="B18" s="63" t="s">
        <v>29</v>
      </c>
      <c r="C18" s="134"/>
      <c r="D18" s="135"/>
      <c r="E18" s="79">
        <f t="shared" si="10"/>
        <v>0</v>
      </c>
      <c r="F18" s="79"/>
      <c r="G18" s="79">
        <f t="shared" si="16"/>
        <v>0</v>
      </c>
      <c r="H18" s="134"/>
      <c r="I18" s="135"/>
      <c r="J18" s="79">
        <f t="shared" si="12"/>
        <v>0</v>
      </c>
      <c r="K18" s="79">
        <f t="shared" si="13"/>
        <v>0</v>
      </c>
      <c r="L18" s="136"/>
      <c r="M18" s="134"/>
      <c r="N18" s="135"/>
      <c r="O18" s="79">
        <f t="shared" si="14"/>
        <v>0</v>
      </c>
      <c r="P18" s="79">
        <f t="shared" si="15"/>
        <v>0</v>
      </c>
      <c r="Q18" s="136"/>
      <c r="R18" s="134"/>
      <c r="S18" s="135"/>
      <c r="T18" s="79">
        <f t="shared" si="17"/>
        <v>0</v>
      </c>
      <c r="U18" s="79"/>
      <c r="V18" s="137">
        <f t="shared" si="18"/>
        <v>0</v>
      </c>
      <c r="W18" s="138"/>
      <c r="X18" s="139"/>
      <c r="Y18" s="139"/>
      <c r="Z18" s="140"/>
      <c r="AA18" s="120">
        <f>X21</f>
        <v>0</v>
      </c>
      <c r="AB18" s="121">
        <f>W21</f>
        <v>0</v>
      </c>
      <c r="AC18" s="82">
        <f t="shared" si="6"/>
        <v>0</v>
      </c>
      <c r="AD18" s="82">
        <f t="shared" si="7"/>
        <v>0</v>
      </c>
      <c r="AE18" s="120">
        <f>X24</f>
        <v>0</v>
      </c>
      <c r="AF18" s="121">
        <f>W24</f>
        <v>0</v>
      </c>
      <c r="AG18" s="82">
        <f t="shared" si="8"/>
        <v>0</v>
      </c>
      <c r="AH18" s="83">
        <f t="shared" si="9"/>
        <v>0</v>
      </c>
    </row>
    <row r="19" spans="1:34" ht="27.75" customHeight="1">
      <c r="A19" s="184"/>
      <c r="B19" s="63" t="s">
        <v>30</v>
      </c>
      <c r="C19" s="141"/>
      <c r="D19" s="142"/>
      <c r="E19" s="89">
        <f t="shared" si="10"/>
        <v>0</v>
      </c>
      <c r="F19" s="89"/>
      <c r="G19" s="89">
        <f t="shared" si="16"/>
        <v>0</v>
      </c>
      <c r="H19" s="141"/>
      <c r="I19" s="142"/>
      <c r="J19" s="89">
        <f t="shared" si="12"/>
        <v>0</v>
      </c>
      <c r="K19" s="89">
        <f t="shared" si="13"/>
        <v>0</v>
      </c>
      <c r="L19" s="136"/>
      <c r="M19" s="141"/>
      <c r="N19" s="142"/>
      <c r="O19" s="89">
        <f t="shared" si="14"/>
        <v>0</v>
      </c>
      <c r="P19" s="89">
        <f t="shared" si="15"/>
        <v>0</v>
      </c>
      <c r="Q19" s="136"/>
      <c r="R19" s="141"/>
      <c r="S19" s="142"/>
      <c r="T19" s="89">
        <f t="shared" si="17"/>
        <v>0</v>
      </c>
      <c r="U19" s="89"/>
      <c r="V19" s="143">
        <f t="shared" si="18"/>
        <v>0</v>
      </c>
      <c r="W19" s="144"/>
      <c r="X19" s="145"/>
      <c r="Y19" s="145"/>
      <c r="Z19" s="146"/>
      <c r="AA19" s="122">
        <f>X22</f>
        <v>0</v>
      </c>
      <c r="AB19" s="123">
        <f>W22</f>
        <v>0</v>
      </c>
      <c r="AC19" s="92">
        <f t="shared" si="6"/>
        <v>0</v>
      </c>
      <c r="AD19" s="92">
        <f t="shared" si="7"/>
        <v>0</v>
      </c>
      <c r="AE19" s="122">
        <f>X25</f>
        <v>0</v>
      </c>
      <c r="AF19" s="123">
        <f>W25</f>
        <v>0</v>
      </c>
      <c r="AG19" s="92">
        <f t="shared" si="8"/>
        <v>0</v>
      </c>
      <c r="AH19" s="93">
        <f t="shared" si="9"/>
        <v>0</v>
      </c>
    </row>
    <row r="20" spans="1:34" ht="27.75" customHeight="1">
      <c r="A20" s="183" t="s">
        <v>43</v>
      </c>
      <c r="B20" s="63" t="s">
        <v>28</v>
      </c>
      <c r="C20" s="127"/>
      <c r="D20" s="128"/>
      <c r="E20" s="69">
        <f t="shared" si="10"/>
        <v>0</v>
      </c>
      <c r="F20" s="69"/>
      <c r="G20" s="69">
        <f t="shared" si="16"/>
        <v>0</v>
      </c>
      <c r="H20" s="127"/>
      <c r="I20" s="128"/>
      <c r="J20" s="69">
        <f t="shared" si="12"/>
        <v>0</v>
      </c>
      <c r="K20" s="69">
        <f t="shared" si="13"/>
        <v>0</v>
      </c>
      <c r="L20" s="136"/>
      <c r="M20" s="127"/>
      <c r="N20" s="128"/>
      <c r="O20" s="69">
        <f t="shared" si="14"/>
        <v>0</v>
      </c>
      <c r="P20" s="69">
        <f t="shared" si="15"/>
        <v>0</v>
      </c>
      <c r="Q20" s="136"/>
      <c r="R20" s="127"/>
      <c r="S20" s="128"/>
      <c r="T20" s="69">
        <f t="shared" si="17"/>
        <v>0</v>
      </c>
      <c r="U20" s="69"/>
      <c r="V20" s="130">
        <f t="shared" si="18"/>
        <v>0</v>
      </c>
      <c r="W20" s="95"/>
      <c r="X20" s="71"/>
      <c r="Y20" s="72">
        <f t="shared" ref="Y20:Y25" si="19">SUM(W20-X20)</f>
        <v>0</v>
      </c>
      <c r="Z20" s="72">
        <f t="shared" ref="Z20:Z25" si="20">IF(Y20&gt;0,2,IF(Y20&lt;0,0,IF(W20+X20&gt;0,1,0)))</f>
        <v>0</v>
      </c>
      <c r="AA20" s="147"/>
      <c r="AB20" s="132"/>
      <c r="AC20" s="132"/>
      <c r="AD20" s="133"/>
      <c r="AE20" s="118">
        <f>AB23</f>
        <v>0</v>
      </c>
      <c r="AF20" s="119">
        <f>AA23</f>
        <v>0</v>
      </c>
      <c r="AG20" s="72">
        <f t="shared" si="8"/>
        <v>0</v>
      </c>
      <c r="AH20" s="73">
        <f t="shared" si="9"/>
        <v>0</v>
      </c>
    </row>
    <row r="21" spans="1:34" ht="27.75" customHeight="1">
      <c r="A21" s="184"/>
      <c r="B21" s="63" t="s">
        <v>29</v>
      </c>
      <c r="C21" s="134"/>
      <c r="D21" s="135"/>
      <c r="E21" s="79">
        <f t="shared" si="10"/>
        <v>0</v>
      </c>
      <c r="F21" s="79"/>
      <c r="G21" s="79">
        <f t="shared" si="16"/>
        <v>0</v>
      </c>
      <c r="H21" s="134"/>
      <c r="I21" s="135"/>
      <c r="J21" s="79">
        <f t="shared" si="12"/>
        <v>0</v>
      </c>
      <c r="K21" s="79">
        <f t="shared" si="13"/>
        <v>0</v>
      </c>
      <c r="L21" s="136"/>
      <c r="M21" s="134"/>
      <c r="N21" s="135"/>
      <c r="O21" s="79">
        <f t="shared" si="14"/>
        <v>0</v>
      </c>
      <c r="P21" s="79">
        <f t="shared" si="15"/>
        <v>0</v>
      </c>
      <c r="Q21" s="136"/>
      <c r="R21" s="134"/>
      <c r="S21" s="135"/>
      <c r="T21" s="79">
        <f t="shared" si="17"/>
        <v>0</v>
      </c>
      <c r="U21" s="79"/>
      <c r="V21" s="137">
        <f t="shared" si="18"/>
        <v>0</v>
      </c>
      <c r="W21" s="97"/>
      <c r="X21" s="81"/>
      <c r="Y21" s="82">
        <f t="shared" si="19"/>
        <v>0</v>
      </c>
      <c r="Z21" s="82">
        <f t="shared" si="20"/>
        <v>0</v>
      </c>
      <c r="AA21" s="148"/>
      <c r="AB21" s="139"/>
      <c r="AC21" s="139"/>
      <c r="AD21" s="140"/>
      <c r="AE21" s="120">
        <f>AB24</f>
        <v>0</v>
      </c>
      <c r="AF21" s="121">
        <f>AA24</f>
        <v>0</v>
      </c>
      <c r="AG21" s="82">
        <f t="shared" si="8"/>
        <v>0</v>
      </c>
      <c r="AH21" s="83">
        <f t="shared" si="9"/>
        <v>0</v>
      </c>
    </row>
    <row r="22" spans="1:34" ht="27.75" customHeight="1">
      <c r="A22" s="184"/>
      <c r="B22" s="63" t="s">
        <v>30</v>
      </c>
      <c r="C22" s="141"/>
      <c r="D22" s="142"/>
      <c r="E22" s="89">
        <f t="shared" si="10"/>
        <v>0</v>
      </c>
      <c r="F22" s="89"/>
      <c r="G22" s="89">
        <f t="shared" si="16"/>
        <v>0</v>
      </c>
      <c r="H22" s="141"/>
      <c r="I22" s="142"/>
      <c r="J22" s="89">
        <f t="shared" si="12"/>
        <v>0</v>
      </c>
      <c r="K22" s="89">
        <f t="shared" si="13"/>
        <v>0</v>
      </c>
      <c r="L22" s="136"/>
      <c r="M22" s="141"/>
      <c r="N22" s="142"/>
      <c r="O22" s="89">
        <f t="shared" si="14"/>
        <v>0</v>
      </c>
      <c r="P22" s="89">
        <f t="shared" si="15"/>
        <v>0</v>
      </c>
      <c r="Q22" s="136"/>
      <c r="R22" s="141"/>
      <c r="S22" s="142"/>
      <c r="T22" s="89">
        <f t="shared" si="17"/>
        <v>0</v>
      </c>
      <c r="U22" s="89"/>
      <c r="V22" s="143">
        <f t="shared" si="18"/>
        <v>0</v>
      </c>
      <c r="W22" s="99"/>
      <c r="X22" s="91"/>
      <c r="Y22" s="92">
        <f t="shared" si="19"/>
        <v>0</v>
      </c>
      <c r="Z22" s="92">
        <f t="shared" si="20"/>
        <v>0</v>
      </c>
      <c r="AA22" s="149"/>
      <c r="AB22" s="145"/>
      <c r="AC22" s="145"/>
      <c r="AD22" s="146"/>
      <c r="AE22" s="122">
        <f>AB25</f>
        <v>0</v>
      </c>
      <c r="AF22" s="123">
        <f>AA25</f>
        <v>0</v>
      </c>
      <c r="AG22" s="92">
        <f t="shared" si="8"/>
        <v>0</v>
      </c>
      <c r="AH22" s="93">
        <f t="shared" si="9"/>
        <v>0</v>
      </c>
    </row>
    <row r="23" spans="1:34" ht="27.75" customHeight="1">
      <c r="A23" s="183" t="s">
        <v>44</v>
      </c>
      <c r="B23" s="63" t="s">
        <v>28</v>
      </c>
      <c r="C23" s="127"/>
      <c r="D23" s="128"/>
      <c r="E23" s="69">
        <f t="shared" si="10"/>
        <v>0</v>
      </c>
      <c r="F23" s="69"/>
      <c r="G23" s="69">
        <f t="shared" si="16"/>
        <v>0</v>
      </c>
      <c r="H23" s="127"/>
      <c r="I23" s="128"/>
      <c r="J23" s="69">
        <f t="shared" si="12"/>
        <v>0</v>
      </c>
      <c r="K23" s="69">
        <f t="shared" si="13"/>
        <v>0</v>
      </c>
      <c r="L23" s="136"/>
      <c r="M23" s="127"/>
      <c r="N23" s="128"/>
      <c r="O23" s="69">
        <f t="shared" si="14"/>
        <v>0</v>
      </c>
      <c r="P23" s="69">
        <f t="shared" si="15"/>
        <v>0</v>
      </c>
      <c r="Q23" s="136"/>
      <c r="R23" s="127"/>
      <c r="S23" s="128"/>
      <c r="T23" s="69">
        <f t="shared" si="17"/>
        <v>0</v>
      </c>
      <c r="U23" s="69"/>
      <c r="V23" s="130">
        <f t="shared" si="18"/>
        <v>0</v>
      </c>
      <c r="W23" s="95"/>
      <c r="X23" s="71"/>
      <c r="Y23" s="72">
        <f t="shared" si="19"/>
        <v>0</v>
      </c>
      <c r="Z23" s="72">
        <f t="shared" si="20"/>
        <v>0</v>
      </c>
      <c r="AA23" s="70"/>
      <c r="AB23" s="71"/>
      <c r="AC23" s="72">
        <f>SUM(AA23-AB23)</f>
        <v>0</v>
      </c>
      <c r="AD23" s="72">
        <f>IF(AC23&gt;0,2,IF(AC23&lt;0,0,IF(AA23+AB23&gt;0,1,0)))</f>
        <v>0</v>
      </c>
      <c r="AE23" s="147"/>
      <c r="AF23" s="132"/>
      <c r="AG23" s="132"/>
      <c r="AH23" s="150"/>
    </row>
    <row r="24" spans="1:34" ht="27.75" customHeight="1">
      <c r="A24" s="184"/>
      <c r="B24" s="63" t="s">
        <v>29</v>
      </c>
      <c r="C24" s="134"/>
      <c r="D24" s="135"/>
      <c r="E24" s="79">
        <f t="shared" si="10"/>
        <v>0</v>
      </c>
      <c r="F24" s="79"/>
      <c r="G24" s="79">
        <f t="shared" si="16"/>
        <v>0</v>
      </c>
      <c r="H24" s="134"/>
      <c r="I24" s="135"/>
      <c r="J24" s="79">
        <f t="shared" si="12"/>
        <v>0</v>
      </c>
      <c r="K24" s="79">
        <f t="shared" si="13"/>
        <v>0</v>
      </c>
      <c r="L24" s="136"/>
      <c r="M24" s="134"/>
      <c r="N24" s="135"/>
      <c r="O24" s="79">
        <f t="shared" si="14"/>
        <v>0</v>
      </c>
      <c r="P24" s="79">
        <f t="shared" si="15"/>
        <v>0</v>
      </c>
      <c r="Q24" s="136"/>
      <c r="R24" s="134"/>
      <c r="S24" s="135"/>
      <c r="T24" s="79">
        <f t="shared" si="17"/>
        <v>0</v>
      </c>
      <c r="U24" s="79"/>
      <c r="V24" s="137">
        <f t="shared" si="18"/>
        <v>0</v>
      </c>
      <c r="W24" s="97"/>
      <c r="X24" s="81"/>
      <c r="Y24" s="82">
        <f t="shared" si="19"/>
        <v>0</v>
      </c>
      <c r="Z24" s="82">
        <f t="shared" si="20"/>
        <v>0</v>
      </c>
      <c r="AA24" s="80"/>
      <c r="AB24" s="81"/>
      <c r="AC24" s="82">
        <f>SUM(AA24-AB24)</f>
        <v>0</v>
      </c>
      <c r="AD24" s="82">
        <f>IF(AC24&gt;0,2,IF(AC24&lt;0,0,IF(AA24+AB24&gt;0,1,0)))</f>
        <v>0</v>
      </c>
      <c r="AE24" s="148"/>
      <c r="AF24" s="139"/>
      <c r="AG24" s="139"/>
      <c r="AH24" s="151"/>
    </row>
    <row r="25" spans="1:34" ht="27.75" customHeight="1">
      <c r="A25" s="184"/>
      <c r="B25" s="63" t="s">
        <v>30</v>
      </c>
      <c r="C25" s="141"/>
      <c r="D25" s="142"/>
      <c r="E25" s="89">
        <f t="shared" si="10"/>
        <v>0</v>
      </c>
      <c r="F25" s="89"/>
      <c r="G25" s="89">
        <f t="shared" si="16"/>
        <v>0</v>
      </c>
      <c r="H25" s="141"/>
      <c r="I25" s="142"/>
      <c r="J25" s="89">
        <f t="shared" si="12"/>
        <v>0</v>
      </c>
      <c r="K25" s="89">
        <f t="shared" si="13"/>
        <v>0</v>
      </c>
      <c r="L25" s="152"/>
      <c r="M25" s="141"/>
      <c r="N25" s="142"/>
      <c r="O25" s="89">
        <f t="shared" si="14"/>
        <v>0</v>
      </c>
      <c r="P25" s="89">
        <f t="shared" si="15"/>
        <v>0</v>
      </c>
      <c r="Q25" s="152"/>
      <c r="R25" s="141"/>
      <c r="S25" s="142"/>
      <c r="T25" s="89">
        <f t="shared" si="17"/>
        <v>0</v>
      </c>
      <c r="U25" s="89"/>
      <c r="V25" s="143">
        <f t="shared" si="18"/>
        <v>0</v>
      </c>
      <c r="W25" s="99"/>
      <c r="X25" s="91"/>
      <c r="Y25" s="92">
        <f t="shared" si="19"/>
        <v>0</v>
      </c>
      <c r="Z25" s="92">
        <f t="shared" si="20"/>
        <v>0</v>
      </c>
      <c r="AA25" s="90"/>
      <c r="AB25" s="91"/>
      <c r="AC25" s="92">
        <f>SUM(AA25-AB25)</f>
        <v>0</v>
      </c>
      <c r="AD25" s="92">
        <f>IF(AC25&gt;0,2,IF(AC25&lt;0,0,IF(AA25+AB25&gt;0,1,0)))</f>
        <v>0</v>
      </c>
      <c r="AE25" s="149"/>
      <c r="AF25" s="145"/>
      <c r="AG25" s="145"/>
      <c r="AH25" s="153"/>
    </row>
    <row r="26" spans="1:34" ht="27.75" customHeight="1">
      <c r="A26" s="100" t="s">
        <v>31</v>
      </c>
      <c r="B26" s="101"/>
      <c r="C26" s="102">
        <f>SUM(C5:C25)</f>
        <v>0</v>
      </c>
      <c r="D26" s="103">
        <f>SUM(D5:D25)</f>
        <v>0</v>
      </c>
      <c r="E26" s="104">
        <f>SUM(E5:E25)</f>
        <v>0</v>
      </c>
      <c r="F26" s="105">
        <f>SUM(F5:F25)</f>
        <v>0</v>
      </c>
      <c r="G26" s="154">
        <f>SUM(G5:G16)</f>
        <v>0</v>
      </c>
      <c r="H26" s="102">
        <f>SUM(H5:H25)</f>
        <v>0</v>
      </c>
      <c r="I26" s="103">
        <f>SUM(I5:I25)</f>
        <v>0</v>
      </c>
      <c r="J26" s="104">
        <f>SUM(J5:J25)</f>
        <v>0</v>
      </c>
      <c r="K26" s="105">
        <f>SUM(K5:K25)</f>
        <v>0</v>
      </c>
      <c r="L26" s="154">
        <f>SUM(L5:L16)</f>
        <v>0</v>
      </c>
      <c r="M26" s="102">
        <f>SUM(M5:M25)</f>
        <v>0</v>
      </c>
      <c r="N26" s="103">
        <f>SUM(N5:N25)</f>
        <v>0</v>
      </c>
      <c r="O26" s="104">
        <f>SUM(O5:O25)</f>
        <v>0</v>
      </c>
      <c r="P26" s="105">
        <f>SUM(P5:P25)</f>
        <v>0</v>
      </c>
      <c r="Q26" s="154">
        <f>SUM(Q5:Q16)</f>
        <v>0</v>
      </c>
      <c r="R26" s="102">
        <f>SUM(R5:R25)</f>
        <v>0</v>
      </c>
      <c r="S26" s="103">
        <f>SUM(S5:S25)</f>
        <v>0</v>
      </c>
      <c r="T26" s="104">
        <f>SUM(T5:T25)</f>
        <v>0</v>
      </c>
      <c r="U26" s="105">
        <f>SUM(U5:U25)</f>
        <v>0</v>
      </c>
      <c r="V26" s="155">
        <f>SUM(V5:V16)</f>
        <v>0</v>
      </c>
      <c r="W26" s="156">
        <f t="shared" ref="W26:AH27" si="21">SUM(W5:W25)</f>
        <v>0</v>
      </c>
      <c r="X26" s="108">
        <f t="shared" si="21"/>
        <v>0</v>
      </c>
      <c r="Y26" s="109">
        <f t="shared" si="21"/>
        <v>0</v>
      </c>
      <c r="Z26" s="110">
        <f t="shared" si="21"/>
        <v>0</v>
      </c>
      <c r="AA26" s="107">
        <f t="shared" si="21"/>
        <v>0</v>
      </c>
      <c r="AB26" s="108">
        <f t="shared" si="21"/>
        <v>0</v>
      </c>
      <c r="AC26" s="109">
        <f t="shared" si="21"/>
        <v>0</v>
      </c>
      <c r="AD26" s="110">
        <f t="shared" si="21"/>
        <v>0</v>
      </c>
      <c r="AE26" s="107">
        <f t="shared" si="21"/>
        <v>0</v>
      </c>
      <c r="AF26" s="108">
        <f t="shared" si="21"/>
        <v>0</v>
      </c>
      <c r="AG26" s="109">
        <f t="shared" si="21"/>
        <v>0</v>
      </c>
      <c r="AH26" s="107">
        <f t="shared" si="21"/>
        <v>0</v>
      </c>
    </row>
    <row r="27" spans="1:34" ht="27.75" customHeight="1">
      <c r="A27" s="100" t="s">
        <v>34</v>
      </c>
      <c r="B27" s="101"/>
      <c r="C27" s="157">
        <f>'Vorrunde - Tabelle 1'!C17</f>
        <v>0</v>
      </c>
      <c r="D27" s="158">
        <f>'Vorrunde - Tabelle 1'!D17</f>
        <v>0</v>
      </c>
      <c r="E27" s="159">
        <f>'Vorrunde - Tabelle 1'!E17</f>
        <v>0</v>
      </c>
      <c r="F27" s="160">
        <f>'Vorrunde - Tabelle 1'!F17</f>
        <v>0</v>
      </c>
      <c r="G27" s="106">
        <f>'Vorrunde - Tabelle 1'!G17</f>
        <v>0</v>
      </c>
      <c r="H27" s="157">
        <f>'Vorrunde - Tabelle 1'!H17</f>
        <v>0</v>
      </c>
      <c r="I27" s="158">
        <f>'Vorrunde - Tabelle 1'!I17</f>
        <v>0</v>
      </c>
      <c r="J27" s="159">
        <f>'Vorrunde - Tabelle 1'!J17</f>
        <v>0</v>
      </c>
      <c r="K27" s="160">
        <f>'Vorrunde - Tabelle 1'!K17</f>
        <v>0</v>
      </c>
      <c r="L27" s="106">
        <f>'Vorrunde - Tabelle 1'!L17</f>
        <v>0</v>
      </c>
      <c r="M27" s="157">
        <f>'Vorrunde - Tabelle 1'!M17</f>
        <v>0</v>
      </c>
      <c r="N27" s="158">
        <f>'Vorrunde - Tabelle 1'!N17</f>
        <v>0</v>
      </c>
      <c r="O27" s="159">
        <f>'Vorrunde - Tabelle 1'!O17</f>
        <v>0</v>
      </c>
      <c r="P27" s="160">
        <f>'Vorrunde - Tabelle 1'!P17</f>
        <v>0</v>
      </c>
      <c r="Q27" s="106">
        <f>'Vorrunde - Tabelle 1'!Q17</f>
        <v>0</v>
      </c>
      <c r="R27" s="157">
        <f>'Vorrunde - Tabelle 1'!R17</f>
        <v>0</v>
      </c>
      <c r="S27" s="158">
        <f>'Vorrunde - Tabelle 1'!S17</f>
        <v>0</v>
      </c>
      <c r="T27" s="159">
        <f>'Vorrunde - Tabelle 1'!T17</f>
        <v>0</v>
      </c>
      <c r="U27" s="160">
        <f>'Vorrunde - Tabelle 1'!V17</f>
        <v>0</v>
      </c>
      <c r="V27" s="161">
        <f>'Vorrunde - Tabelle 1'!V17</f>
        <v>0</v>
      </c>
      <c r="W27" s="156">
        <f t="shared" si="21"/>
        <v>0</v>
      </c>
      <c r="X27" s="108">
        <f t="shared" si="21"/>
        <v>0</v>
      </c>
      <c r="Y27" s="109">
        <f t="shared" si="21"/>
        <v>0</v>
      </c>
      <c r="Z27" s="110">
        <f t="shared" si="21"/>
        <v>0</v>
      </c>
      <c r="AA27" s="107">
        <f t="shared" si="21"/>
        <v>0</v>
      </c>
      <c r="AB27" s="108">
        <f t="shared" si="21"/>
        <v>0</v>
      </c>
      <c r="AC27" s="109">
        <f t="shared" si="21"/>
        <v>0</v>
      </c>
      <c r="AD27" s="110">
        <f t="shared" si="21"/>
        <v>0</v>
      </c>
      <c r="AE27" s="107">
        <f t="shared" si="21"/>
        <v>0</v>
      </c>
      <c r="AF27" s="108">
        <f t="shared" si="21"/>
        <v>0</v>
      </c>
      <c r="AG27" s="109">
        <f t="shared" si="21"/>
        <v>0</v>
      </c>
      <c r="AH27" s="107">
        <f t="shared" si="21"/>
        <v>0</v>
      </c>
    </row>
    <row r="28" spans="1:34" ht="27.75" customHeight="1">
      <c r="A28" s="100" t="s">
        <v>45</v>
      </c>
      <c r="B28" s="101"/>
      <c r="C28" s="102">
        <f>C26+C27</f>
        <v>0</v>
      </c>
      <c r="D28" s="103">
        <f>D26+D27</f>
        <v>0</v>
      </c>
      <c r="E28" s="104">
        <f>E26+E27</f>
        <v>0</v>
      </c>
      <c r="F28" s="105">
        <f>F26+F27</f>
        <v>0</v>
      </c>
      <c r="G28" s="154">
        <f>SUM(G26:G27)</f>
        <v>0</v>
      </c>
      <c r="H28" s="102">
        <f>H26+H27</f>
        <v>0</v>
      </c>
      <c r="I28" s="103">
        <f>I26+I27</f>
        <v>0</v>
      </c>
      <c r="J28" s="104">
        <f>J26+J27</f>
        <v>0</v>
      </c>
      <c r="K28" s="105">
        <f>K26+K27</f>
        <v>0</v>
      </c>
      <c r="L28" s="154">
        <f>SUM(L26:L27)</f>
        <v>0</v>
      </c>
      <c r="M28" s="102">
        <f>M26+M27</f>
        <v>0</v>
      </c>
      <c r="N28" s="103">
        <f>N26+N27</f>
        <v>0</v>
      </c>
      <c r="O28" s="104">
        <f>O26+O27</f>
        <v>0</v>
      </c>
      <c r="P28" s="105">
        <f>P26+P27</f>
        <v>0</v>
      </c>
      <c r="Q28" s="154">
        <f>SUM(Q26:Q27)</f>
        <v>0</v>
      </c>
      <c r="R28" s="102">
        <f>R26+R27</f>
        <v>0</v>
      </c>
      <c r="S28" s="103">
        <f>S26+S27</f>
        <v>0</v>
      </c>
      <c r="T28" s="104">
        <f>T26+T27</f>
        <v>0</v>
      </c>
      <c r="U28" s="105">
        <f>U26+U27</f>
        <v>0</v>
      </c>
      <c r="V28" s="155">
        <f>SUM(V26:V27)</f>
        <v>0</v>
      </c>
      <c r="W28" s="162"/>
      <c r="X28" s="163"/>
      <c r="Y28" s="164"/>
      <c r="Z28" s="163"/>
      <c r="AA28" s="163"/>
      <c r="AB28" s="163"/>
      <c r="AC28" s="164"/>
      <c r="AD28" s="163"/>
      <c r="AE28" s="163"/>
      <c r="AF28" s="163"/>
      <c r="AG28" s="164"/>
      <c r="AH28" s="165"/>
    </row>
    <row r="29" spans="1:34" ht="39" customHeight="1">
      <c r="A29" s="100" t="s">
        <v>41</v>
      </c>
      <c r="B29" s="111"/>
      <c r="C29" s="177"/>
      <c r="D29" s="178"/>
      <c r="E29" s="178"/>
      <c r="F29" s="178"/>
      <c r="G29" s="179"/>
      <c r="H29" s="177"/>
      <c r="I29" s="178"/>
      <c r="J29" s="178"/>
      <c r="K29" s="178"/>
      <c r="L29" s="179"/>
      <c r="M29" s="177"/>
      <c r="N29" s="178"/>
      <c r="O29" s="178"/>
      <c r="P29" s="178"/>
      <c r="Q29" s="179"/>
      <c r="R29" s="177"/>
      <c r="S29" s="178"/>
      <c r="T29" s="178"/>
      <c r="U29" s="178"/>
      <c r="V29" s="179"/>
      <c r="W29" s="212"/>
      <c r="X29" s="213"/>
      <c r="Y29" s="213"/>
      <c r="Z29" s="214"/>
      <c r="AA29" s="212"/>
      <c r="AB29" s="213"/>
      <c r="AC29" s="213"/>
      <c r="AD29" s="214"/>
      <c r="AE29" s="212"/>
      <c r="AF29" s="213"/>
      <c r="AG29" s="213"/>
      <c r="AH29" s="214"/>
    </row>
    <row r="30" spans="1:34" ht="14.7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4"/>
      <c r="K30" s="114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14.75" customHeight="1">
      <c r="A31" s="115"/>
      <c r="B31" s="2"/>
      <c r="C31" s="2"/>
      <c r="D31" s="2"/>
      <c r="E31" s="2"/>
      <c r="F31" s="2"/>
      <c r="G31" s="2"/>
      <c r="H31" s="2"/>
      <c r="I31" s="2"/>
      <c r="J31" s="116"/>
      <c r="K31" s="1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</sheetData>
  <mergeCells count="37">
    <mergeCell ref="W1:Z3"/>
    <mergeCell ref="L5:L7"/>
    <mergeCell ref="M1:Q3"/>
    <mergeCell ref="G8:G10"/>
    <mergeCell ref="C1:G3"/>
    <mergeCell ref="V5:V7"/>
    <mergeCell ref="V8:V10"/>
    <mergeCell ref="Q5:Q7"/>
    <mergeCell ref="R1:V1"/>
    <mergeCell ref="R3:V3"/>
    <mergeCell ref="Q8:Q10"/>
    <mergeCell ref="G11:G13"/>
    <mergeCell ref="L14:L16"/>
    <mergeCell ref="AA1:AD3"/>
    <mergeCell ref="A11:A13"/>
    <mergeCell ref="AE29:AH29"/>
    <mergeCell ref="L11:L13"/>
    <mergeCell ref="A8:A10"/>
    <mergeCell ref="A5:A7"/>
    <mergeCell ref="A4:B4"/>
    <mergeCell ref="V11:V13"/>
    <mergeCell ref="A1:B3"/>
    <mergeCell ref="W29:Z29"/>
    <mergeCell ref="A23:A25"/>
    <mergeCell ref="R2:V2"/>
    <mergeCell ref="H1:L3"/>
    <mergeCell ref="AE1:AH3"/>
    <mergeCell ref="A20:A22"/>
    <mergeCell ref="A17:A19"/>
    <mergeCell ref="Q14:Q16"/>
    <mergeCell ref="G14:G16"/>
    <mergeCell ref="A14:A16"/>
    <mergeCell ref="AA29:AD29"/>
    <mergeCell ref="R29:V29"/>
    <mergeCell ref="M29:Q29"/>
    <mergeCell ref="H29:L29"/>
    <mergeCell ref="C29:G29"/>
  </mergeCells>
  <pageMargins left="0.75" right="0.75" top="1" bottom="1" header="0.49212600000000001" footer="0.49212600000000001"/>
  <pageSetup scale="47" orientation="landscape"/>
  <headerFooter>
    <oddHeader>&amp;C&amp;"Arial,Regular"&amp;10&amp;K000000Faustball 
MINI 1 U10</oddHeader>
    <oddFooter>&amp;C&amp;"Arial,Regular"&amp;10&amp;K000000Sieber Patrick
 079 457 41 60
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 - Tabelle 1</vt:lpstr>
      <vt:lpstr>Vorrunde - Tabelle 1</vt:lpstr>
      <vt:lpstr>Rückrunde - Tabelle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Helmut Pfanner</cp:lastModifiedBy>
  <dcterms:created xsi:type="dcterms:W3CDTF">2018-04-30T10:15:59Z</dcterms:created>
  <dcterms:modified xsi:type="dcterms:W3CDTF">2018-04-30T10:15:59Z</dcterms:modified>
</cp:coreProperties>
</file>